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2. sjednica Općinskog vijeća\II. izmjene i dopune Proračuna za 2023. godinu\"/>
    </mc:Choice>
  </mc:AlternateContent>
  <xr:revisionPtr revIDLastSave="0" documentId="13_ncr:1_{D9D4E5BA-E344-47E7-973D-04AA7037DB4B}" xr6:coauthVersionLast="47" xr6:coauthVersionMax="47" xr10:uidLastSave="{00000000-0000-0000-0000-000000000000}"/>
  <bookViews>
    <workbookView xWindow="-120" yWindow="-120" windowWidth="29040" windowHeight="15840" xr2:uid="{8D0A27F8-B86E-4802-B6F3-E9DF9E470695}"/>
  </bookViews>
  <sheets>
    <sheet name="I. izmjena i dopuna plana za 20" sheetId="1" r:id="rId1"/>
    <sheet name="Lis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288" i="1"/>
  <c r="C40" i="1" l="1"/>
  <c r="C38" i="1"/>
  <c r="C36" i="1"/>
  <c r="C41" i="1" l="1"/>
  <c r="E272" i="1"/>
  <c r="D272" i="1"/>
  <c r="D257" i="1"/>
  <c r="C239" i="1" l="1"/>
  <c r="C216" i="1"/>
  <c r="H36" i="2" l="1"/>
  <c r="I36" i="2" s="1"/>
  <c r="C282" i="1" l="1"/>
  <c r="C257" i="1"/>
  <c r="D239" i="1"/>
  <c r="D216" i="1"/>
  <c r="C227" i="1" l="1"/>
</calcChain>
</file>

<file path=xl/sharedStrings.xml><?xml version="1.0" encoding="utf-8"?>
<sst xmlns="http://schemas.openxmlformats.org/spreadsheetml/2006/main" count="450" uniqueCount="279">
  <si>
    <t xml:space="preserve">        REPUBLIKA HRVATSKA</t>
  </si>
  <si>
    <t>KRAPINSKO-ZAGORSKA ŽUPANIJA</t>
  </si>
  <si>
    <t xml:space="preserve">        GRAD DONJA STUBICA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</si>
  <si>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</si>
  <si>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</si>
  <si>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</si>
  <si>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</si>
  <si>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</si>
  <si>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</si>
  <si>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</si>
  <si>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</si>
  <si>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</si>
  <si>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</si>
  <si>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</si>
  <si>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</si>
  <si>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</si>
  <si>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</si>
  <si>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</si>
  <si>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</si>
  <si>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</si>
  <si>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</si>
  <si>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</si>
  <si>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</si>
  <si>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</si>
  <si>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</si>
  <si>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</si>
  <si>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</si>
  <si>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</si>
  <si>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</si>
  <si>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</si>
  <si>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</si>
  <si>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 xml:space="preserve"> </t>
  </si>
  <si>
    <t>Izvori financiranja:</t>
  </si>
  <si>
    <t>OPĆINA GORNJA STUBICA</t>
  </si>
  <si>
    <t xml:space="preserve">          OPĆINSKO VIJEĆE</t>
  </si>
  <si>
    <t>K100594: Sanacija cesta - posljedica potresa</t>
  </si>
  <si>
    <t>Modernizacija javne rasvjete</t>
  </si>
  <si>
    <t>Izgradnja javne rasvjete</t>
  </si>
  <si>
    <t xml:space="preserve">K100550: Izgradnja javne rasvjete </t>
  </si>
  <si>
    <t>K100580:  Spomen hiža Rudolfa Perešina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</si>
  <si>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</si>
  <si>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</si>
  <si>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</si>
  <si>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</si>
  <si>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Kapitalni projekt: K100523 Sanacija cesta (aglomeracija)</t>
  </si>
  <si>
    <t>Unutarnje i vanjsko opremanje Spomen hiže Rudolfa Perešina</t>
  </si>
  <si>
    <t>Kapitalni projekt: K100595 Hitno obnavljanje pogođenih prirodnih područja kako bi se izbjegli neposredni učinci erozije tla</t>
  </si>
  <si>
    <t>za 2023. godinu</t>
  </si>
  <si>
    <t>Ovim Programom određuje se građenje komunalne infrastrukture na području Općine Gornja Stubica za 2023. godinu, za slijedeće namjene:</t>
  </si>
  <si>
    <t>Izvor financiranja 11- opći prihodi i primici</t>
  </si>
  <si>
    <t>Izvor financiranja 31-vlastiti prihodi</t>
  </si>
  <si>
    <t>Izvor financiranja 43- ostali prihodi za posebne namjene</t>
  </si>
  <si>
    <t>Izvor financiranja 52-pomoći</t>
  </si>
  <si>
    <t>Izvor financiranja 81- namjenski primici od zaduživanja</t>
  </si>
  <si>
    <t>TEKUĆI PLAN 2023. u EUR</t>
  </si>
  <si>
    <t>K100520: Izgradnja cesta, mostova, parkova</t>
  </si>
  <si>
    <t>Projektna dokumentacija Volavečka ulica</t>
  </si>
  <si>
    <t>Sanacija klizišta radovi- Ivanići- Haramusteki, NC 1-040</t>
  </si>
  <si>
    <t>Stručni nadzor radova- sanacija klizišta- Ivanići- Haramusteki, NC 1-040</t>
  </si>
  <si>
    <t>Projektna dokumentacija klizište Vinterovec- Modrovec, NC 1-030</t>
  </si>
  <si>
    <t>Sanacija klizišta radovi-Vinterovec- Modrovec, NC 1-030</t>
  </si>
  <si>
    <t>Stručni nadzor radova-sanacija klizišta Vinterovec-Modrovec, NC 1-030</t>
  </si>
  <si>
    <t>Ukupno:</t>
  </si>
  <si>
    <t>Izgradnja i opremanje dječjih igrališta u Svetom Mateju i Modrovcu (I. izmjenom i dopunom proračuna za 2023. godinu dječja igrališta su brisana iz aktivnosti izgradnja cesta, mostova i parkova, a planirana su unutar aktivnosti K100561- Izgradnja i opremanje dječjih igrališta)</t>
  </si>
  <si>
    <t>11-opći prihodi i primici</t>
  </si>
  <si>
    <t>52-ostale pomoći</t>
  </si>
  <si>
    <t>Kapitalni projekt: K100521 Asfaltiranje cesta na području Općine i K100599 Sanacija i modernizacije nerazvrstanih cesta (HBOR kredit)</t>
  </si>
  <si>
    <t>Asfaltiranje nerazvrstanih cesta na području Općine</t>
  </si>
  <si>
    <t>797.482,00</t>
  </si>
  <si>
    <t>Stručni nadzor asfaltiranja cesta</t>
  </si>
  <si>
    <t>45.052,00</t>
  </si>
  <si>
    <t>Izrada troškovnika za asfaltiranje nerazvrstanih cesta</t>
  </si>
  <si>
    <t>6.000,00</t>
  </si>
  <si>
    <t>Izmjena glavnog projekta izgradnje nogostupa s oborinskom odvodnjom te uređenjem kolnika- NC 1-023, Ulica Tituša Brezovačkog</t>
  </si>
  <si>
    <t>6.250,00</t>
  </si>
  <si>
    <t>Izgradnja nogostupa, NC 1-023, Ulica Tituša Brezovačkog</t>
  </si>
  <si>
    <t>337.500,00</t>
  </si>
  <si>
    <t>Stručni nadzor radova izgradnja nogostupa, NC 1-023, Ulica Tituša Brezovačkog</t>
  </si>
  <si>
    <t>10.125,00</t>
  </si>
  <si>
    <t>Projektni nadzor radova izgradnje nogostupa, NC 1-023, Ulica Tituša Brezovačkog</t>
  </si>
  <si>
    <t>17.461,00</t>
  </si>
  <si>
    <t>Projektna dokumentacija NC 1-048 Lovačka ulica</t>
  </si>
  <si>
    <t>25.000,00</t>
  </si>
  <si>
    <t>Projektno tehnička dokumentacija NC 2-099 Sekirevo selo-Karivaroš- Sveti Matej (ii. dio iznosa, izvor financiranja 81-namjenski primici od zaduživanja)</t>
  </si>
  <si>
    <t>Geodetske izmjere i upis u zemljišne knjige NC 1-048 Lovačka ulica</t>
  </si>
  <si>
    <t>2.270,00</t>
  </si>
  <si>
    <t>Geodetske izmjere i upis u zemljišne knjige NC 3-048 Kontenti-Paklji</t>
  </si>
  <si>
    <t>2.735,00</t>
  </si>
  <si>
    <t>1.260.000,00</t>
  </si>
  <si>
    <t>11- opći prihodi i primici</t>
  </si>
  <si>
    <t>10.000,00</t>
  </si>
  <si>
    <t xml:space="preserve"> 81-namjenski primici od zaduživanja</t>
  </si>
  <si>
    <t>1.250.000,00</t>
  </si>
  <si>
    <t>57.500,00</t>
  </si>
  <si>
    <t>Sanacija cesta (aglomeracija)</t>
  </si>
  <si>
    <t>112.861,00</t>
  </si>
  <si>
    <t>3.500,00</t>
  </si>
  <si>
    <t>43-ostali prihodi za posebne namjene</t>
  </si>
  <si>
    <t>5.689,00</t>
  </si>
  <si>
    <t>103.672,00</t>
  </si>
  <si>
    <t>Projektno tehnička dokumentacija NC 2-099 Sekirevo selo- Karivaroš- Sveti Matej (izvor financiranja 11-opći prihodi i primici- i. dio iznosa, prostali dio iznosa nalazi se u aktivnosti K100599 Sanacija i modernizacija nerazvrstanih cesta, HBOR kredit)</t>
  </si>
  <si>
    <t>Kapitalni projekt: K100525 Vraćanje u ispravno radno stanje infrastrukture i pogona prijevoza oštećenih u potresu na području KZŽ- FSEU.KZŽ.02/27</t>
  </si>
  <si>
    <t>Sanacija propusta Modrovec (tekućim planom na kontu sanacija propusta Modrovec planirani su radovi, stručni nadzor, projektne dokumentacije,usluge vođenja projekta, doku su I. izmjenama i dopunama posebno istaknute stavke radova, stručnih nadzora, projektne dokumentacije, usluge vođenja projekta..)</t>
  </si>
  <si>
    <t>Projektno tehnička dokumentacija propust Modrovec</t>
  </si>
  <si>
    <t>11.613,00</t>
  </si>
  <si>
    <t>Stručni nadzor nad građenjem propust Modrovec</t>
  </si>
  <si>
    <t>3.318,00</t>
  </si>
  <si>
    <t>Projektantski nadzor propust Modrovec</t>
  </si>
  <si>
    <t>1.661,00</t>
  </si>
  <si>
    <t>Priprema i prijava projektnog prijedloga propust Modrovec</t>
  </si>
  <si>
    <t>5.807,00</t>
  </si>
  <si>
    <t>Usluga upravljanja projektom propust Modrovec</t>
  </si>
  <si>
    <t>7.466,00</t>
  </si>
  <si>
    <t>Usluga izrade dokumentacije za nadmetanje propust Modrovec</t>
  </si>
  <si>
    <t>Priprema dokumentacije, sanacija 25 dionica nerazvrstanih cesta na području Općine</t>
  </si>
  <si>
    <t>15.000,00</t>
  </si>
  <si>
    <t>Upravljanje projektom, sanacija 25 dionica nerazvrstanih cesta na području Općine</t>
  </si>
  <si>
    <t>22.500,00</t>
  </si>
  <si>
    <t>Javna nabava, sanacija 25 dionica nerazvrstanih cesta na području Općine</t>
  </si>
  <si>
    <t>20.000,00</t>
  </si>
  <si>
    <t>Projektiranje-sanacija 25 dionica nerazvrstanih cesta na području Općine</t>
  </si>
  <si>
    <t>103.930,00</t>
  </si>
  <si>
    <t>Stručni nadzor radova, sanacija 25 dionica nerazvrstanih cesta na području Općine</t>
  </si>
  <si>
    <t>128.180,00</t>
  </si>
  <si>
    <t>52-Ostale pomoći</t>
  </si>
  <si>
    <t>81-Namjenski primici od zaduživanja</t>
  </si>
  <si>
    <t>Ukupna vrijednost radova- sanacija 25 dionica nerazvrstanih cesta na području Općine iznosi: 6.272.680, 00 EUR:</t>
  </si>
  <si>
    <t>1.802.153,00</t>
  </si>
  <si>
    <t>Sanacija cesta- posljedica potresa</t>
  </si>
  <si>
    <t>TEKUĆI PLAN 2023 U EUR</t>
  </si>
  <si>
    <t>TEKUĆI PLAN 2023. U EUR</t>
  </si>
  <si>
    <t>199.085,00</t>
  </si>
  <si>
    <t>2.JAVNE POVRŠINE</t>
  </si>
  <si>
    <t>Sanacija klizišta Gusakovec, radovi, FSEU.2022.MINGOR.02.016.</t>
  </si>
  <si>
    <t>Sanacija klizišta Jakšinec, radovi, FSEU.2022.MINGOR.02.016.</t>
  </si>
  <si>
    <t>Sanacija klizišta Dobri Zdenci, radovi, FSEU.2022.MINGOR.02.016.</t>
  </si>
  <si>
    <t>Sanacija klizišta Karivaroš, radovi, FSEU.2022.MINGOR.02.016.</t>
  </si>
  <si>
    <t>Izrada projektnog prijedloga (klizišta Gusakovec, Jakšinec, Dobri Zdenci, Karivaroš), FSEU.2022.MINGOR.02.016</t>
  </si>
  <si>
    <t>Upravljanje projektom (klizišta Gusakovec, Jakšinec, Dobri Zdenci, Karivaroš), FSEU.2022.MINGOR.02.016</t>
  </si>
  <si>
    <t>Usluge javne nabave (klizišta Gusakovec, Jakšinec, Dobri Zdenci, Karivaroš), FSEU.2022.MINGOR.02.016</t>
  </si>
  <si>
    <t>Projektiranje, sanacija klizišta, Dobri Zdenci, Karivaroš, FSEU.2022.MINGOR.02.016</t>
  </si>
  <si>
    <t>Projektiranje, sanacija klizišta, Gusakovec, FSEU.2022.MINGOR.02.016</t>
  </si>
  <si>
    <t>Projektiranje, sanacija klizišta, Jakšinec, Slani Potok, FSEU.2022.MINGOR.02.016</t>
  </si>
  <si>
    <t>Stručni nadzor radova, sanacija klizišta (klizišta Gusakovec, Jakšinec, Dobri Zdenci, Karivaroš), FSEU.2022.MINGOR.02.016</t>
  </si>
  <si>
    <t>Projektantski nadzor, sanacija klizišta (klizišta Gusakovec, Jakšinec, Dobri Zdenci, Karivaroš), FSEU.2022.MINGOR.02.016.</t>
  </si>
  <si>
    <t>Sanacija klizišta Dubovec-Jakopovići, radovi, FSEU.2022.MINGOR.02.016.</t>
  </si>
  <si>
    <t>Sanacija klizišta odvojak Zagrebačka ulica, groblje, radovi, FSEU.2022.MINGOR.02.016.</t>
  </si>
  <si>
    <t>Sanacija klizišta Sveti Matej- Kirini, radovi, FSEU.2022.MINGOR.02.016.</t>
  </si>
  <si>
    <t>Usluge javne nabave (klizišta Dubovec, Zagrebačka ulica, Sveti Matej), FSEU.2022.MINGOR.02.016.</t>
  </si>
  <si>
    <t>Usluge upravljanja projektom (klizišta Dubovec, Zagrebačka ulica, Sveti Matej), FSEU.2022.MINGOR.02.016.</t>
  </si>
  <si>
    <t>Usluge prijave projekta (klizišta Dubovec, Zagrebačka ulica, Sveti Matej), FSEU.2022.MINGOR.02.016</t>
  </si>
  <si>
    <t>Projektno tehnička dokumentacija (klizišta Dubovec, Zagrebačka ulica, Sveti Matej), FSEU.2022.MINGOR.02.016</t>
  </si>
  <si>
    <t>Stručni nadzor radova (klizišta Dubovec, Zagrebačka ulica, Sveti Matej), FSEU.2022.MINGOR.02.016</t>
  </si>
  <si>
    <t>Projektno tehnička dokumentacija- sanacija 11 dionica nerazvrstanih cesta, FSEU.2022.MINGOR.02.016.</t>
  </si>
  <si>
    <t>Stručni nadzor radova- sanacija 11 dionica nerazvrstanih cesta, FSEU.2022.MINGOR.02.016.</t>
  </si>
  <si>
    <t>52-pomoći</t>
  </si>
  <si>
    <t>81-namjenski primici od zaduživanja</t>
  </si>
  <si>
    <t>Izgradnja javne rasvjete na mjesnom groblju u Gornjoj Stubici</t>
  </si>
  <si>
    <t>Usluga nadzora gradnje i modernizacije javne rasvjete</t>
  </si>
  <si>
    <t>3. GROBLJE</t>
  </si>
  <si>
    <t>A100601: Izgradnja staza i okvira za grobna mjesta- groblje Gornja Stubica</t>
  </si>
  <si>
    <t>Okviri za grobna mjesta- groblje Gornja Stubica</t>
  </si>
  <si>
    <t>43- ostali prihodi za posebne namjene</t>
  </si>
  <si>
    <t>4. GRAĐEVINA JAVNE NAMJENE</t>
  </si>
  <si>
    <t>TEKUĆI PLAN 2023. U EURIMA</t>
  </si>
  <si>
    <t>Priključak na komunalnu infrastrukturu</t>
  </si>
  <si>
    <t>Nadzor nad radovima</t>
  </si>
  <si>
    <t>Projektno tehnička dokumentacija</t>
  </si>
  <si>
    <t>K100901: Građenje reciklažnog dvorišta</t>
  </si>
  <si>
    <t>Stručni nadzor radova reciklažno dvorište</t>
  </si>
  <si>
    <t>Komunalna infrastruktura za reciklažno dvorište</t>
  </si>
  <si>
    <t>K100902: Izgradnja i rekonstrukcija- dogradnja ŠRC-a</t>
  </si>
  <si>
    <t>Izgradnja i rekonstrukcija ŠRC-a</t>
  </si>
  <si>
    <t xml:space="preserve">Stručni nadzor radova </t>
  </si>
  <si>
    <t>K100561: Izgradnja i opremanje dječjih igrališta</t>
  </si>
  <si>
    <t>Opremanje dječjeg igrališta nasuprot Općine</t>
  </si>
  <si>
    <t>Projektna dokumentacija za dječje igralište u Svetom Mateju</t>
  </si>
  <si>
    <t>Projektna dokumentacija za dječje igralište u Modrovcu</t>
  </si>
  <si>
    <t>Stručni nadzor nad opremanjem dječjeg igrališta u Svetom Mateju</t>
  </si>
  <si>
    <t>Stručni nadzor nad opremanjem dječjeg igrališta u Modrovcu</t>
  </si>
  <si>
    <t>Stručni nadzor nad opremanjem dječjeg igrališta nasuprot Općine</t>
  </si>
  <si>
    <t>11 opći prihodi i primici</t>
  </si>
  <si>
    <t>52 pomoći</t>
  </si>
  <si>
    <t>K100597: Uređenje parka oko biste Rudolfa Perešina</t>
  </si>
  <si>
    <t>Uređenje parka oko biste Rudolfa Perešina</t>
  </si>
  <si>
    <t>Stručni nadzor radova</t>
  </si>
  <si>
    <t>UKUPNO:</t>
  </si>
  <si>
    <t>NC 1-001 Bekini (duljina ceste 726,20)</t>
  </si>
  <si>
    <t>NC 1-005 Jakopovići (duljina ceste 1272,08)</t>
  </si>
  <si>
    <t>NC 1-007 Pošteki (duljina ceste 995,63)</t>
  </si>
  <si>
    <t>NC 1-009 Peleski-Šobaki (duljina ceste 1722,00)</t>
  </si>
  <si>
    <t>NC 1-010 Repićevo selo (duljina ceste 1048,05)</t>
  </si>
  <si>
    <t>NC 1-018 Lisaki (duljina ceste 1089,11)</t>
  </si>
  <si>
    <t>NC 1-020 Brezje (duljina ceste 1302,03)</t>
  </si>
  <si>
    <t>NC 1-028 Kučaki- Slivari (duljina ceste 738,40)</t>
  </si>
  <si>
    <t>NC 1-030 odvojak Modrovec- Vinterovec (duljina ceste 1923,88)</t>
  </si>
  <si>
    <t>NC 1-031 Kontenti-Paklji (duljina ceste 1092,72)</t>
  </si>
  <si>
    <t>NC 1-043 Zrukljin-Leškovići (duljina ceste 896,48)</t>
  </si>
  <si>
    <t>NC 1-060 ulica Matije Gupca (duljina ceste 416,80)</t>
  </si>
  <si>
    <t>NC 2-003 Bosaki (duljina ceste 180)</t>
  </si>
  <si>
    <t>NC 2-018 Salari-Grdeni (duljina ceste 1169,58)</t>
  </si>
  <si>
    <t>NC 2-023 Rafaji (duljina ceste 383,22)</t>
  </si>
  <si>
    <t>NC 2-029 Rafaji (duljina ceste 175,65)</t>
  </si>
  <si>
    <t>NC 2-032 Pikci (duljina ceste 526,85)</t>
  </si>
  <si>
    <t>NC 2-036 Kefeljovi jarki-Putak-Ivići (duljina ceste 1046,06)</t>
  </si>
  <si>
    <t>NC 2-049 Svibnji-Leškovići (duljina ceste 844,36)</t>
  </si>
  <si>
    <t>NC 2-054 Brezje-Hižakovec (duljina ceste 247,29)</t>
  </si>
  <si>
    <t>NC 2-100 odvojak Dijanić-Bokun (duljina ceste 65,00)</t>
  </si>
  <si>
    <t>NC 2-101 odvojak Ptići (duljina ceste 200)</t>
  </si>
  <si>
    <t>NC 3-014 Repićevo selo-Pustača (duljina ceste 161,37)</t>
  </si>
  <si>
    <t>NC 3-045 Samci (duljina ceste 102,10)</t>
  </si>
  <si>
    <t>NC 4-052 odvojak Lisaki (duljina ceste 184,57)</t>
  </si>
  <si>
    <t>246.545,00</t>
  </si>
  <si>
    <t>338.016,00</t>
  </si>
  <si>
    <t>584.619,00</t>
  </si>
  <si>
    <t>355.813,00</t>
  </si>
  <si>
    <t>369.753,00</t>
  </si>
  <si>
    <t>442.039,00</t>
  </si>
  <si>
    <t>250.686,00</t>
  </si>
  <si>
    <t>370.978,00</t>
  </si>
  <si>
    <t>304.354,00</t>
  </si>
  <si>
    <t>141.504,00</t>
  </si>
  <si>
    <t>61.110,00</t>
  </si>
  <si>
    <t>397.073,00</t>
  </si>
  <si>
    <t>130.103,00</t>
  </si>
  <si>
    <t>59.634,00</t>
  </si>
  <si>
    <t>178.866,00</t>
  </si>
  <si>
    <t>286.660,00</t>
  </si>
  <si>
    <t>83.955,00</t>
  </si>
  <si>
    <t>22.068,00</t>
  </si>
  <si>
    <t>67.900,00</t>
  </si>
  <si>
    <t>54.785,00</t>
  </si>
  <si>
    <t>34.663,00</t>
  </si>
  <si>
    <t>62.662,00</t>
  </si>
  <si>
    <t>647.157,00</t>
  </si>
  <si>
    <t>350.000,00</t>
  </si>
  <si>
    <t>431.737,00</t>
  </si>
  <si>
    <t>NC 1-061, Zebići</t>
  </si>
  <si>
    <t>NC 1-035, Dinjari</t>
  </si>
  <si>
    <t>NC 1-034 Slajnska</t>
  </si>
  <si>
    <t>NC 2-095 Kirini-Modriši</t>
  </si>
  <si>
    <t xml:space="preserve"> NC 1-054, Rusani-Matije</t>
  </si>
  <si>
    <t>NC 1-055 Šišaki-Kovačići</t>
  </si>
  <si>
    <t>NC 1-041 Haramusteki</t>
  </si>
  <si>
    <t>NC 1-062 Svibnji-Čupari</t>
  </si>
  <si>
    <t>NC 1-033 Samci</t>
  </si>
  <si>
    <t>NC 1-006 Šagudi-Bajsi</t>
  </si>
  <si>
    <t>109.361,00</t>
  </si>
  <si>
    <t>Usluga nadzora, sanacija cesta (aglomeracija)</t>
  </si>
  <si>
    <t>NC 1-046 odvojak Pasanci</t>
  </si>
  <si>
    <t>Juraj Novina, mag. strojarstva</t>
  </si>
  <si>
    <t>Program građenja komunalne infrastrukture objaviti će se u "Službenom glasniku Krapinsko-Zagorske županije", a stupa na snagu prvog dana od dana objave u Službenom glasniku.</t>
  </si>
  <si>
    <t>SVEUKUPNO PROGRAM GRAĐENJA KOMUNALNE INFRASTRUKTURE</t>
  </si>
  <si>
    <t>TEKUĆI PLAN ZA 2023. U EURIMA</t>
  </si>
  <si>
    <t>Zacjevljenje Brezanske ulice</t>
  </si>
  <si>
    <t>Kapitalni projekt: K100522 Zacjevljenje Brezanske ulice</t>
  </si>
  <si>
    <t>131.102,00</t>
  </si>
  <si>
    <t>6.730.723,00</t>
  </si>
  <si>
    <t>4.928.570,00</t>
  </si>
  <si>
    <t>Sanacija nerazvrstanih 11 dionica cesta na području Općine, FSEU.2022.MINGOR.02.016: sveukupna vrijednost radova: 3.624.326,00 EUR</t>
  </si>
  <si>
    <t>Članak 5.</t>
  </si>
  <si>
    <t>II. IZMJENA PLANA ZA 2023. U EURIMA</t>
  </si>
  <si>
    <t>II. IZMJENA PLANA ZA 2023. GODINU u EUR</t>
  </si>
  <si>
    <t>POVEĆANJE/SMANJENJE</t>
  </si>
  <si>
    <t>POVEĆANJE/ SMANJENJE</t>
  </si>
  <si>
    <t>II. IZMJENE PLANA ZA 2023. U EUR</t>
  </si>
  <si>
    <t>II. IZMJENA PLANA ZA 2023. GODINU</t>
  </si>
  <si>
    <t>II. IZMJENE PLANA ZA 2023. U EURIMA</t>
  </si>
  <si>
    <t>0</t>
  </si>
  <si>
    <t>28.987,00</t>
  </si>
  <si>
    <t>222.358,00</t>
  </si>
  <si>
    <t>Na temelju članka 67. Zakona o komunalnom gospodarstvu (Narodne novine, broj 68/18, 110/18 i 32/20), te članka 29. Statuta Općine Gornja Stubica</t>
  </si>
  <si>
    <t xml:space="preserve">KLASA:400-01/23-01/004 </t>
  </si>
  <si>
    <t>URBROJ:2140-12-01-23-3</t>
  </si>
  <si>
    <t>Gornja Stubica, 13. rujna 2023. godine</t>
  </si>
  <si>
    <t xml:space="preserve">(Službeni glasnik Krapinsko-zagorske županije, broj: 28/18., 06/20. i 11/21.), Općinsko vijeće Općine Gornja Stubica na svojoj 13. sjednici održanoj dana    </t>
  </si>
  <si>
    <t>13. rujna 2023. godine donijelo je</t>
  </si>
  <si>
    <t>PREDSJEDNIK OPĆINSKOG VIJEĆA</t>
  </si>
  <si>
    <t xml:space="preserve"> II. IZMJENE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</si>
</sst>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43" formatCode="_-* #,##0.00_-;\-* #,##0.00_-;_-* &quot;-&quot;??_-;_-@_-"/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3" xfId="0" applyFont="1" applyBorder="1" applyAlignment="1">
      <alignment horizontal="justify"/>
    </xf>
    <xf numFmtId="0" fontId="2" fillId="0" borderId="3" xfId="0" applyFont="1" applyBorder="1"/>
    <xf numFmtId="0" fontId="5" fillId="0" borderId="0" xfId="0" applyFont="1" applyAlignment="1">
      <alignment horizontal="left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/>
    <xf numFmtId="0" fontId="3" fillId="0" borderId="3" xfId="0" applyFont="1" applyBorder="1"/>
    <xf numFmtId="0" fontId="2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6" fillId="0" borderId="0" xfId="0" applyNumberFormat="1" applyFont="1"/>
    <xf numFmtId="4" fontId="8" fillId="0" borderId="0" xfId="0" applyNumberFormat="1" applyFont="1"/>
    <xf numFmtId="4" fontId="2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4" fontId="4" fillId="0" borderId="0" xfId="0" applyNumberFormat="1" applyFont="1"/>
    <xf numFmtId="49" fontId="9" fillId="0" borderId="0" xfId="0" applyNumberFormat="1" applyFont="1"/>
    <xf numFmtId="43" fontId="2" fillId="0" borderId="0" xfId="1" applyFont="1" applyAlignment="1">
      <alignment horizontal="right" vertical="justify"/>
    </xf>
    <xf numFmtId="0" fontId="9" fillId="0" borderId="0" xfId="0" applyFont="1" applyAlignment="1">
      <alignment horizontal="left"/>
    </xf>
    <xf numFmtId="4" fontId="9" fillId="0" borderId="0" xfId="1" applyNumberFormat="1" applyFont="1" applyFill="1" applyAlignment="1">
      <alignment horizontal="right" vertical="justify"/>
    </xf>
    <xf numFmtId="4" fontId="9" fillId="0" borderId="0" xfId="1" applyNumberFormat="1" applyFont="1" applyFill="1" applyBorder="1" applyAlignment="1">
      <alignment horizontal="right" vertical="justify"/>
    </xf>
    <xf numFmtId="43" fontId="9" fillId="0" borderId="0" xfId="1" applyFont="1" applyFill="1" applyAlignment="1">
      <alignment horizontal="right" vertical="justify"/>
    </xf>
    <xf numFmtId="49" fontId="2" fillId="0" borderId="3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4" fontId="9" fillId="0" borderId="0" xfId="0" applyNumberFormat="1" applyFont="1" applyAlignment="1">
      <alignment wrapText="1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vertical="center"/>
    </xf>
    <xf numFmtId="0" fontId="9" fillId="0" borderId="0" xfId="0" applyFont="1"/>
    <xf numFmtId="0" fontId="2" fillId="2" borderId="0" xfId="0" applyFont="1" applyFill="1" applyAlignment="1">
      <alignment horizontal="justify"/>
    </xf>
    <xf numFmtId="8" fontId="9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justify"/>
    </xf>
    <xf numFmtId="4" fontId="2" fillId="2" borderId="8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2" fillId="2" borderId="0" xfId="0" applyNumberFormat="1" applyFont="1" applyFill="1" applyAlignment="1">
      <alignment horizontal="right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4" fontId="2" fillId="0" borderId="3" xfId="0" applyNumberFormat="1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right"/>
    </xf>
    <xf numFmtId="0" fontId="2" fillId="5" borderId="0" xfId="0" applyFont="1" applyFill="1" applyAlignment="1">
      <alignment horizontal="justify"/>
    </xf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5" borderId="12" xfId="0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right"/>
    </xf>
    <xf numFmtId="49" fontId="3" fillId="5" borderId="11" xfId="0" applyNumberFormat="1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vertical="center"/>
    </xf>
    <xf numFmtId="0" fontId="3" fillId="5" borderId="8" xfId="0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justify"/>
    </xf>
    <xf numFmtId="0" fontId="3" fillId="5" borderId="12" xfId="0" applyFont="1" applyFill="1" applyBorder="1" applyAlignment="1">
      <alignment horizontal="center" vertical="center"/>
    </xf>
    <xf numFmtId="4" fontId="3" fillId="5" borderId="3" xfId="0" applyNumberFormat="1" applyFont="1" applyFill="1" applyBorder="1"/>
    <xf numFmtId="49" fontId="3" fillId="5" borderId="9" xfId="0" applyNumberFormat="1" applyFont="1" applyFill="1" applyBorder="1" applyAlignment="1">
      <alignment vertical="center" wrapText="1"/>
    </xf>
    <xf numFmtId="49" fontId="3" fillId="5" borderId="13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justify"/>
    </xf>
    <xf numFmtId="4" fontId="3" fillId="5" borderId="3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justify"/>
    </xf>
    <xf numFmtId="49" fontId="3" fillId="5" borderId="3" xfId="0" applyNumberFormat="1" applyFont="1" applyFill="1" applyBorder="1"/>
    <xf numFmtId="49" fontId="3" fillId="5" borderId="3" xfId="0" applyNumberFormat="1" applyFont="1" applyFill="1" applyBorder="1" applyAlignment="1">
      <alignment wrapText="1"/>
    </xf>
    <xf numFmtId="0" fontId="2" fillId="5" borderId="3" xfId="0" applyFont="1" applyFill="1" applyBorder="1"/>
    <xf numFmtId="4" fontId="2" fillId="2" borderId="3" xfId="0" applyNumberFormat="1" applyFont="1" applyFill="1" applyBorder="1"/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4" fontId="2" fillId="0" borderId="3" xfId="0" applyNumberFormat="1" applyFont="1" applyBorder="1"/>
    <xf numFmtId="4" fontId="2" fillId="5" borderId="3" xfId="0" applyNumberFormat="1" applyFont="1" applyFill="1" applyBorder="1"/>
    <xf numFmtId="0" fontId="3" fillId="5" borderId="3" xfId="0" applyFont="1" applyFill="1" applyBorder="1"/>
    <xf numFmtId="0" fontId="2" fillId="5" borderId="0" xfId="0" applyFont="1" applyFill="1" applyAlignment="1">
      <alignment horizontal="left"/>
    </xf>
    <xf numFmtId="2" fontId="2" fillId="0" borderId="3" xfId="0" applyNumberFormat="1" applyFont="1" applyBorder="1"/>
    <xf numFmtId="2" fontId="3" fillId="5" borderId="3" xfId="0" applyNumberFormat="1" applyFont="1" applyFill="1" applyBorder="1"/>
    <xf numFmtId="0" fontId="2" fillId="0" borderId="3" xfId="0" applyFont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2" fontId="3" fillId="5" borderId="3" xfId="0" applyNumberFormat="1" applyFont="1" applyFill="1" applyBorder="1" applyAlignment="1">
      <alignment horizontal="right" wrapText="1"/>
    </xf>
    <xf numFmtId="2" fontId="2" fillId="0" borderId="3" xfId="0" applyNumberFormat="1" applyFont="1" applyBorder="1" applyAlignment="1">
      <alignment wrapText="1"/>
    </xf>
    <xf numFmtId="2" fontId="3" fillId="5" borderId="3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left"/>
    </xf>
    <xf numFmtId="49" fontId="3" fillId="5" borderId="6" xfId="0" applyNumberFormat="1" applyFont="1" applyFill="1" applyBorder="1" applyAlignment="1">
      <alignment horizontal="left"/>
    </xf>
    <xf numFmtId="49" fontId="3" fillId="5" borderId="7" xfId="0" applyNumberFormat="1" applyFont="1" applyFill="1" applyBorder="1" applyAlignment="1">
      <alignment horizontal="left"/>
    </xf>
    <xf numFmtId="4" fontId="2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/>
    </xf>
    <xf numFmtId="49" fontId="3" fillId="5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/>
    <xf numFmtId="4" fontId="2" fillId="0" borderId="7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4" fontId="3" fillId="5" borderId="8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3" xfId="0" applyNumberFormat="1" applyFont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3" fillId="5" borderId="6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left" wrapText="1"/>
    </xf>
    <xf numFmtId="49" fontId="3" fillId="5" borderId="10" xfId="0" applyNumberFormat="1" applyFont="1" applyFill="1" applyBorder="1" applyAlignment="1">
      <alignment horizontal="left" wrapText="1"/>
    </xf>
    <xf numFmtId="49" fontId="3" fillId="5" borderId="13" xfId="0" applyNumberFormat="1" applyFont="1" applyFill="1" applyBorder="1" applyAlignment="1">
      <alignment horizontal="left" wrapText="1"/>
    </xf>
    <xf numFmtId="49" fontId="3" fillId="5" borderId="14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3" fillId="5" borderId="8" xfId="0" applyNumberFormat="1" applyFont="1" applyFill="1" applyBorder="1" applyAlignment="1">
      <alignment horizontal="right"/>
    </xf>
    <xf numFmtId="49" fontId="3" fillId="5" borderId="7" xfId="0" applyNumberFormat="1" applyFont="1" applyFill="1" applyBorder="1" applyAlignment="1">
      <alignment horizontal="right"/>
    </xf>
    <xf numFmtId="49" fontId="3" fillId="5" borderId="8" xfId="0" applyNumberFormat="1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5" borderId="9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3" fillId="5" borderId="8" xfId="0" applyNumberFormat="1" applyFont="1" applyFill="1" applyBorder="1" applyAlignment="1">
      <alignment horizontal="right"/>
    </xf>
    <xf numFmtId="4" fontId="3" fillId="5" borderId="6" xfId="0" applyNumberFormat="1" applyFont="1" applyFill="1" applyBorder="1" applyAlignment="1">
      <alignment horizontal="right"/>
    </xf>
    <xf numFmtId="0" fontId="3" fillId="5" borderId="8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15" xfId="0" applyNumberFormat="1" applyFont="1" applyFill="1" applyBorder="1" applyAlignment="1">
      <alignment horizontal="left" vertical="center"/>
    </xf>
    <xf numFmtId="49" fontId="3" fillId="5" borderId="12" xfId="0" applyNumberFormat="1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/>
    </xf>
  </cellXfs>
  <cellStyles count="3">
    <cellStyle name="Normalno" xfId="0" builtinId="0"/>
    <cellStyle name="Zarez" xfId="1" builtinId="3"/>
    <cellStyle name="Zarez 2" xfId="2" xr:uid="{FC25F973-5382-4344-B822-FC459B53DC4F}"/>
  </cellStyles>
  <dxfs count="0"/>
  <tableStyles count="0" defaultTableStyle="TableStyleMedium2" defaultPivotStyle="PivotStyleLight16"/>
  <colors>
    <mruColors>
      <color rgb="FF95E795"/>
      <color rgb="FF62DC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0</xdr:row>
      <xdr:rowOff>57150</xdr:rowOff>
    </xdr:from>
    <xdr:to>
      <xdr:col>1</xdr:col>
      <xdr:colOff>1181100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N296"/>
  <sheetViews>
    <sheetView showGridLines="0" showRowColHeaders="0" tabSelected="1" workbookViewId="0">
      <selection activeCell="A16" sqref="A16:K16"/>
    </sheetView>
  </sheetViews>
  <sheetFormatPr defaultRowHeight="15" x14ac:dyDescent="0.25"/>
  <cols>
    <col min="1" max="1" width="2.85546875" style="3" customWidth="1"/>
    <col min="2" max="2" width="48.28515625" style="3" customWidth="1"/>
    <col min="3" max="3" width="17.28515625" style="3" customWidth="1"/>
    <col min="4" max="4" width="22" style="3" customWidth="1"/>
    <col min="5" max="5" width="16.7109375" style="3" customWidth="1"/>
    <col min="6" max="6" width="18.5703125" style="3" customWidth="1"/>
    <col min="7" max="7" width="28" style="3" customWidth="1"/>
    <col min="8" max="8" width="18.85546875" style="3" customWidth="1"/>
    <col min="9" max="9" width="13.7109375" style="3" customWidth="1"/>
    <col min="10" max="10" width="15.5703125" style="3" customWidth="1"/>
    <col min="11" max="11" width="13.140625" style="3" customWidth="1"/>
    <col min="12" max="12" width="15.5703125" style="3" customWidth="1"/>
    <col min="13" max="13" width="9.140625" style="3"/>
    <col min="14" max="14" width="12" style="3" customWidth="1"/>
    <col min="15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ht="13.9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ht="13.9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ht="13.9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ht="13.9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0</v>
      </c>
      <c r="B5" s="7"/>
      <c r="I5" s="1"/>
      <c r="J5" s="1"/>
    </row>
    <row r="6" spans="1:11" x14ac:dyDescent="0.25">
      <c r="A6" s="6" t="s">
        <v>1</v>
      </c>
      <c r="I6" s="152"/>
      <c r="J6" s="152"/>
      <c r="K6" s="5"/>
    </row>
    <row r="7" spans="1:11" x14ac:dyDescent="0.25">
      <c r="A7" s="4" t="s">
        <v>2</v>
      </c>
      <c r="B7" s="7" t="s">
        <v>33</v>
      </c>
      <c r="I7" s="1"/>
      <c r="J7" s="1"/>
    </row>
    <row r="8" spans="1:11" x14ac:dyDescent="0.25">
      <c r="A8" s="6" t="s">
        <v>34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ht="13.9" x14ac:dyDescent="0.25">
      <c r="A10" s="168" t="s">
        <v>272</v>
      </c>
      <c r="B10" s="168"/>
    </row>
    <row r="11" spans="1:11" ht="13.9" x14ac:dyDescent="0.25">
      <c r="A11" s="169" t="s">
        <v>273</v>
      </c>
      <c r="B11" s="169"/>
    </row>
    <row r="12" spans="1:11" ht="13.9" x14ac:dyDescent="0.25">
      <c r="A12" s="168" t="s">
        <v>274</v>
      </c>
      <c r="B12" s="168"/>
    </row>
    <row r="13" spans="1:11" x14ac:dyDescent="0.25">
      <c r="A13" s="3" t="s">
        <v>271</v>
      </c>
    </row>
    <row r="14" spans="1:11" x14ac:dyDescent="0.25">
      <c r="A14" s="167" t="s">
        <v>275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1:11" x14ac:dyDescent="0.25">
      <c r="A15" s="4" t="s">
        <v>276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3.9" customHeight="1" x14ac:dyDescent="0.25">
      <c r="A16" s="170" t="s">
        <v>278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</row>
    <row r="17" spans="1:11" x14ac:dyDescent="0.25">
      <c r="A17" s="171" t="s">
        <v>3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11" x14ac:dyDescent="0.25">
      <c r="A18" s="171" t="s">
        <v>47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1:11" x14ac:dyDescent="0.25">
      <c r="A19" s="141" t="s">
        <v>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 ht="15" customHeight="1" x14ac:dyDescent="0.25">
      <c r="A20" s="167" t="s">
        <v>48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1" x14ac:dyDescent="0.25">
      <c r="B21" s="172" t="s">
        <v>5</v>
      </c>
      <c r="C21" s="172"/>
      <c r="D21" s="172" t="s">
        <v>6</v>
      </c>
      <c r="E21" s="172"/>
      <c r="F21" s="172"/>
      <c r="G21" s="172"/>
      <c r="H21" s="172"/>
      <c r="I21" s="172"/>
      <c r="J21" s="172"/>
      <c r="K21" s="172"/>
    </row>
    <row r="22" spans="1:11" x14ac:dyDescent="0.25">
      <c r="B22" s="172" t="s">
        <v>7</v>
      </c>
      <c r="C22" s="172"/>
      <c r="D22" s="172" t="s">
        <v>8</v>
      </c>
      <c r="E22" s="172"/>
      <c r="F22" s="172"/>
      <c r="G22" s="172"/>
      <c r="H22" s="172"/>
      <c r="I22" s="172"/>
      <c r="J22" s="172"/>
      <c r="K22" s="172"/>
    </row>
    <row r="23" spans="1:11" x14ac:dyDescent="0.25">
      <c r="B23" s="172" t="s">
        <v>9</v>
      </c>
      <c r="C23" s="172"/>
      <c r="D23" s="172" t="s">
        <v>10</v>
      </c>
      <c r="E23" s="172"/>
      <c r="F23" s="172"/>
      <c r="G23" s="172"/>
      <c r="H23" s="172"/>
      <c r="I23" s="172"/>
      <c r="J23" s="172"/>
      <c r="K23" s="172"/>
    </row>
    <row r="24" spans="1:11" x14ac:dyDescent="0.25">
      <c r="A24" s="173" t="s">
        <v>11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</row>
    <row r="25" spans="1:11" ht="13.5" customHeight="1" x14ac:dyDescent="0.25">
      <c r="A25" s="167" t="s">
        <v>12</v>
      </c>
      <c r="B25" s="167"/>
      <c r="C25" s="167"/>
      <c r="D25" s="167"/>
      <c r="E25" s="167"/>
      <c r="F25" s="167"/>
      <c r="G25" s="167"/>
      <c r="H25" s="167"/>
      <c r="I25" s="167"/>
      <c r="J25" s="167"/>
    </row>
    <row r="26" spans="1:11" ht="13.5" customHeight="1" x14ac:dyDescent="0.25">
      <c r="A26" s="3" t="s">
        <v>13</v>
      </c>
      <c r="B26" s="8" t="s">
        <v>14</v>
      </c>
      <c r="C26" s="8"/>
      <c r="D26" s="8"/>
      <c r="E26" s="8"/>
      <c r="F26" s="8"/>
      <c r="G26" s="8"/>
      <c r="H26" s="8"/>
    </row>
    <row r="27" spans="1:11" ht="13.5" customHeight="1" x14ac:dyDescent="0.25">
      <c r="A27" s="3" t="s">
        <v>15</v>
      </c>
      <c r="B27" s="8" t="s">
        <v>16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17</v>
      </c>
      <c r="B28" s="8" t="s">
        <v>18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19</v>
      </c>
      <c r="B29" s="8" t="s">
        <v>20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21</v>
      </c>
      <c r="B30" s="8" t="s">
        <v>22</v>
      </c>
      <c r="C30" s="8"/>
      <c r="D30" s="8"/>
      <c r="E30" s="8"/>
      <c r="F30" s="8"/>
      <c r="G30" s="8"/>
      <c r="H30" s="8"/>
    </row>
    <row r="31" spans="1:11" ht="3.75" customHeight="1" x14ac:dyDescent="0.25">
      <c r="B31" s="8"/>
      <c r="C31" s="8"/>
      <c r="D31" s="8"/>
      <c r="E31" s="8"/>
      <c r="F31" s="8"/>
      <c r="G31" s="8"/>
      <c r="H31" s="8"/>
    </row>
    <row r="32" spans="1:11" x14ac:dyDescent="0.25">
      <c r="A32" s="141" t="s">
        <v>23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</row>
    <row r="33" spans="1:11" x14ac:dyDescent="0.25">
      <c r="A33" s="142" t="s">
        <v>24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1:11" ht="28.5" customHeight="1" x14ac:dyDescent="0.25">
      <c r="A34" s="9"/>
      <c r="B34" s="146" t="s">
        <v>25</v>
      </c>
      <c r="C34" s="114" t="s">
        <v>253</v>
      </c>
      <c r="D34" s="114"/>
      <c r="E34" s="114" t="s">
        <v>261</v>
      </c>
      <c r="F34" s="114"/>
      <c r="G34" s="151" t="s">
        <v>263</v>
      </c>
      <c r="H34" s="16"/>
      <c r="I34" s="16"/>
      <c r="J34" s="16"/>
      <c r="K34" s="16"/>
    </row>
    <row r="35" spans="1:11" ht="39.6" customHeight="1" x14ac:dyDescent="0.25">
      <c r="A35" s="1"/>
      <c r="B35" s="147"/>
      <c r="C35" s="114"/>
      <c r="D35" s="114"/>
      <c r="E35" s="114"/>
      <c r="F35" s="114"/>
      <c r="G35" s="151"/>
      <c r="H35" s="16"/>
      <c r="I35" s="16"/>
      <c r="J35" s="16"/>
      <c r="K35" s="16"/>
    </row>
    <row r="36" spans="1:11" x14ac:dyDescent="0.25">
      <c r="A36" s="1"/>
      <c r="B36" s="65" t="s">
        <v>49</v>
      </c>
      <c r="C36" s="143">
        <f>D63+D84+D94+D104+C218+C274+C284</f>
        <v>174987</v>
      </c>
      <c r="D36" s="143"/>
      <c r="E36" s="143">
        <v>154187</v>
      </c>
      <c r="F36" s="143"/>
      <c r="G36" s="96">
        <v>-20800</v>
      </c>
      <c r="H36" s="10"/>
      <c r="J36" s="10"/>
    </row>
    <row r="37" spans="1:11" x14ac:dyDescent="0.25">
      <c r="A37" s="1"/>
      <c r="B37" s="66" t="s">
        <v>50</v>
      </c>
      <c r="C37" s="143">
        <v>0</v>
      </c>
      <c r="D37" s="143"/>
      <c r="E37" s="143">
        <v>0</v>
      </c>
      <c r="F37" s="143"/>
      <c r="G37" s="96">
        <v>0</v>
      </c>
      <c r="H37" s="10"/>
      <c r="I37" s="10"/>
      <c r="J37" s="10"/>
      <c r="K37" s="10"/>
    </row>
    <row r="38" spans="1:11" ht="13.9" customHeight="1" x14ac:dyDescent="0.25">
      <c r="B38" s="65" t="s">
        <v>51</v>
      </c>
      <c r="C38" s="143">
        <f>D105+C229</f>
        <v>25589</v>
      </c>
      <c r="D38" s="143"/>
      <c r="E38" s="143">
        <v>25589</v>
      </c>
      <c r="F38" s="143"/>
      <c r="G38" s="96">
        <v>0</v>
      </c>
      <c r="H38" s="10"/>
      <c r="I38" s="10"/>
      <c r="J38" s="10"/>
      <c r="K38" s="10"/>
    </row>
    <row r="39" spans="1:11" x14ac:dyDescent="0.25">
      <c r="B39" s="66" t="s">
        <v>52</v>
      </c>
      <c r="C39" s="143">
        <v>10063486</v>
      </c>
      <c r="D39" s="143"/>
      <c r="E39" s="143">
        <v>10063486</v>
      </c>
      <c r="F39" s="143"/>
      <c r="G39" s="96">
        <v>0</v>
      </c>
      <c r="H39" s="10"/>
      <c r="I39" s="10"/>
      <c r="J39" s="10"/>
      <c r="K39" s="10"/>
    </row>
    <row r="40" spans="1:11" x14ac:dyDescent="0.25">
      <c r="B40" s="66" t="s">
        <v>53</v>
      </c>
      <c r="C40" s="143">
        <f>D85+D152+D162+E205</f>
        <v>4667204</v>
      </c>
      <c r="D40" s="143"/>
      <c r="E40" s="143">
        <v>4667204</v>
      </c>
      <c r="F40" s="143"/>
      <c r="G40" s="96">
        <v>0</v>
      </c>
      <c r="H40" s="10"/>
      <c r="I40" s="10"/>
      <c r="J40" s="10"/>
      <c r="K40" s="10"/>
    </row>
    <row r="41" spans="1:11" x14ac:dyDescent="0.25">
      <c r="B41" s="68" t="s">
        <v>26</v>
      </c>
      <c r="C41" s="144">
        <f>SUM(C36:C40)</f>
        <v>14931266</v>
      </c>
      <c r="D41" s="145"/>
      <c r="E41" s="144">
        <f>E36+E37+E38+E39+E40</f>
        <v>14910466</v>
      </c>
      <c r="F41" s="145"/>
      <c r="G41" s="83">
        <v>-20800</v>
      </c>
      <c r="H41" s="17"/>
      <c r="I41" s="17"/>
      <c r="J41" s="17"/>
      <c r="K41" s="17"/>
    </row>
    <row r="42" spans="1:11" x14ac:dyDescent="0.25">
      <c r="A42" s="22"/>
      <c r="B42" s="23"/>
      <c r="C42" s="24"/>
      <c r="D42" s="24"/>
      <c r="E42" s="24"/>
      <c r="F42" s="24"/>
      <c r="G42" s="25"/>
      <c r="H42" s="17"/>
      <c r="I42" s="17"/>
      <c r="J42" s="17"/>
      <c r="K42" s="17"/>
    </row>
    <row r="43" spans="1:11" x14ac:dyDescent="0.25">
      <c r="A43" s="22"/>
      <c r="B43" s="23"/>
      <c r="C43" s="24"/>
      <c r="D43" s="24"/>
      <c r="E43" s="24"/>
      <c r="F43" s="24"/>
      <c r="G43" s="25"/>
      <c r="H43" s="17"/>
      <c r="I43" s="17"/>
      <c r="J43" s="17"/>
      <c r="K43" s="17"/>
    </row>
    <row r="44" spans="1:11" x14ac:dyDescent="0.25">
      <c r="A44" s="141" t="s">
        <v>27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x14ac:dyDescent="0.25">
      <c r="A45" s="167" t="s">
        <v>28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26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70"/>
      <c r="B48" s="71" t="s">
        <v>29</v>
      </c>
      <c r="C48" s="71"/>
      <c r="D48" s="71"/>
      <c r="E48" s="71"/>
      <c r="F48" s="71"/>
      <c r="G48" s="71"/>
      <c r="H48" s="26"/>
      <c r="I48" s="26"/>
      <c r="J48" s="26"/>
      <c r="K48" s="26"/>
    </row>
    <row r="49" spans="1:11" ht="29.25" customHeight="1" x14ac:dyDescent="0.25">
      <c r="A49" s="72"/>
      <c r="B49" s="174" t="s">
        <v>55</v>
      </c>
      <c r="C49" s="175"/>
      <c r="D49" s="121" t="s">
        <v>54</v>
      </c>
      <c r="E49" s="180" t="s">
        <v>262</v>
      </c>
      <c r="F49" s="181"/>
      <c r="G49" s="121" t="s">
        <v>263</v>
      </c>
      <c r="H49" s="27"/>
      <c r="I49" s="97"/>
      <c r="J49" s="98"/>
      <c r="K49" s="22"/>
    </row>
    <row r="50" spans="1:11" ht="15" customHeight="1" x14ac:dyDescent="0.25">
      <c r="A50" s="72"/>
      <c r="B50" s="176"/>
      <c r="C50" s="177"/>
      <c r="D50" s="122"/>
      <c r="E50" s="182"/>
      <c r="F50" s="183"/>
      <c r="G50" s="122"/>
      <c r="H50" s="27"/>
      <c r="I50" s="27"/>
      <c r="J50" s="27"/>
      <c r="K50" s="27"/>
    </row>
    <row r="51" spans="1:11" ht="13.5" customHeight="1" x14ac:dyDescent="0.25">
      <c r="A51" s="73"/>
      <c r="B51" s="178"/>
      <c r="C51" s="179"/>
      <c r="D51" s="123"/>
      <c r="E51" s="184"/>
      <c r="F51" s="185"/>
      <c r="G51" s="123"/>
      <c r="H51" s="25"/>
      <c r="I51" s="25"/>
      <c r="J51" s="25"/>
      <c r="K51" s="25"/>
    </row>
    <row r="52" spans="1:11" ht="24" customHeight="1" x14ac:dyDescent="0.25">
      <c r="A52" s="1"/>
      <c r="B52" s="191" t="s">
        <v>56</v>
      </c>
      <c r="C52" s="192"/>
      <c r="D52" s="30">
        <v>13273</v>
      </c>
      <c r="E52" s="188">
        <v>13273</v>
      </c>
      <c r="F52" s="189"/>
      <c r="G52" s="103">
        <v>0</v>
      </c>
    </row>
    <row r="53" spans="1:11" ht="70.150000000000006" customHeight="1" x14ac:dyDescent="0.25">
      <c r="A53" s="1"/>
      <c r="B53" s="193" t="s">
        <v>100</v>
      </c>
      <c r="C53" s="194"/>
      <c r="D53" s="30">
        <v>15714</v>
      </c>
      <c r="E53" s="188">
        <v>15714</v>
      </c>
      <c r="F53" s="189"/>
      <c r="G53" s="103">
        <v>0</v>
      </c>
    </row>
    <row r="54" spans="1:11" ht="43.9" customHeight="1" x14ac:dyDescent="0.25">
      <c r="B54" s="191" t="s">
        <v>57</v>
      </c>
      <c r="C54" s="192"/>
      <c r="D54" s="30">
        <v>99543</v>
      </c>
      <c r="E54" s="188">
        <v>99543</v>
      </c>
      <c r="F54" s="189"/>
      <c r="G54" s="103">
        <v>0</v>
      </c>
    </row>
    <row r="55" spans="1:11" ht="33" customHeight="1" x14ac:dyDescent="0.25">
      <c r="B55" s="191" t="s">
        <v>58</v>
      </c>
      <c r="C55" s="192"/>
      <c r="D55" s="30">
        <v>10000</v>
      </c>
      <c r="E55" s="188">
        <v>10000</v>
      </c>
      <c r="F55" s="189"/>
      <c r="G55" s="103">
        <v>0</v>
      </c>
    </row>
    <row r="56" spans="1:11" ht="25.15" customHeight="1" x14ac:dyDescent="0.25">
      <c r="B56" s="191" t="s">
        <v>59</v>
      </c>
      <c r="C56" s="192"/>
      <c r="D56" s="30">
        <v>6636</v>
      </c>
      <c r="E56" s="188">
        <v>6636</v>
      </c>
      <c r="F56" s="189"/>
      <c r="G56" s="103">
        <v>0</v>
      </c>
    </row>
    <row r="57" spans="1:11" ht="22.9" customHeight="1" x14ac:dyDescent="0.25">
      <c r="B57" s="129" t="s">
        <v>60</v>
      </c>
      <c r="C57" s="131"/>
      <c r="D57" s="30">
        <v>99543</v>
      </c>
      <c r="E57" s="188">
        <v>99543</v>
      </c>
      <c r="F57" s="189"/>
      <c r="G57" s="103">
        <v>0</v>
      </c>
    </row>
    <row r="58" spans="1:11" ht="36.6" customHeight="1" x14ac:dyDescent="0.25">
      <c r="A58" s="7" t="s">
        <v>31</v>
      </c>
      <c r="B58" s="129" t="s">
        <v>61</v>
      </c>
      <c r="C58" s="131"/>
      <c r="D58" s="30">
        <v>6636</v>
      </c>
      <c r="E58" s="188">
        <v>6636</v>
      </c>
      <c r="F58" s="189"/>
      <c r="G58" s="103">
        <v>0</v>
      </c>
    </row>
    <row r="59" spans="1:11" ht="59.45" customHeight="1" x14ac:dyDescent="0.25">
      <c r="A59" s="7"/>
      <c r="B59" s="129" t="s">
        <v>63</v>
      </c>
      <c r="C59" s="131"/>
      <c r="D59" s="30">
        <v>0</v>
      </c>
      <c r="E59" s="189">
        <v>0</v>
      </c>
      <c r="F59" s="238"/>
      <c r="G59" s="103">
        <v>0</v>
      </c>
    </row>
    <row r="60" spans="1:11" ht="28.15" customHeight="1" x14ac:dyDescent="0.25">
      <c r="A60" s="7"/>
      <c r="B60" s="195" t="s">
        <v>62</v>
      </c>
      <c r="C60" s="195"/>
      <c r="D60" s="75">
        <v>251345</v>
      </c>
      <c r="E60" s="162">
        <v>251345</v>
      </c>
      <c r="F60" s="190"/>
      <c r="G60" s="104">
        <v>0</v>
      </c>
    </row>
    <row r="61" spans="1:11" ht="13.5" customHeight="1" x14ac:dyDescent="0.25">
      <c r="A61" s="9"/>
      <c r="B61" s="31" t="s">
        <v>32</v>
      </c>
      <c r="C61" s="9"/>
      <c r="D61" s="9"/>
      <c r="E61" s="9"/>
      <c r="F61" s="9"/>
      <c r="G61" s="9"/>
      <c r="H61" s="9"/>
    </row>
    <row r="62" spans="1:11" ht="15.75" customHeight="1" x14ac:dyDescent="0.25">
      <c r="A62" s="7"/>
      <c r="B62" s="8"/>
      <c r="C62" s="8"/>
      <c r="D62" s="8"/>
      <c r="E62" s="8"/>
      <c r="F62" s="8"/>
      <c r="G62" s="32"/>
      <c r="H62" s="32"/>
      <c r="I62" s="32"/>
      <c r="J62" s="32"/>
      <c r="K62" s="33"/>
    </row>
    <row r="63" spans="1:11" ht="14.25" customHeight="1" x14ac:dyDescent="0.25">
      <c r="A63" s="7"/>
      <c r="B63" s="36" t="s">
        <v>64</v>
      </c>
      <c r="C63" s="34"/>
      <c r="D63" s="34" t="s">
        <v>269</v>
      </c>
      <c r="E63" s="34"/>
      <c r="F63" s="34" t="s">
        <v>269</v>
      </c>
      <c r="G63" s="33"/>
      <c r="H63" s="33"/>
      <c r="I63" s="33"/>
      <c r="J63" s="33"/>
      <c r="K63" s="33"/>
    </row>
    <row r="64" spans="1:11" ht="14.25" customHeight="1" x14ac:dyDescent="0.25">
      <c r="A64" s="7"/>
      <c r="B64" s="36" t="s">
        <v>65</v>
      </c>
      <c r="C64" s="34"/>
      <c r="D64" s="34" t="s">
        <v>270</v>
      </c>
      <c r="E64" s="34"/>
      <c r="F64" s="34" t="s">
        <v>270</v>
      </c>
      <c r="G64" s="33"/>
      <c r="H64" s="33"/>
      <c r="I64" s="33"/>
      <c r="J64" s="33"/>
      <c r="K64" s="33"/>
    </row>
    <row r="65" spans="1:14" ht="14.25" customHeight="1" x14ac:dyDescent="0.25">
      <c r="A65" s="7"/>
      <c r="B65" s="8"/>
      <c r="C65" s="8"/>
      <c r="D65" s="8"/>
      <c r="E65" s="8"/>
      <c r="F65" s="8"/>
      <c r="G65" s="33"/>
      <c r="H65" s="33"/>
      <c r="I65" s="33"/>
      <c r="J65" s="33"/>
      <c r="K65" s="33"/>
      <c r="L65" s="33"/>
    </row>
    <row r="66" spans="1:14" ht="14.25" customHeight="1" x14ac:dyDescent="0.25">
      <c r="A66" s="7"/>
      <c r="B66" s="206" t="s">
        <v>66</v>
      </c>
      <c r="C66" s="207"/>
      <c r="D66" s="186" t="s">
        <v>54</v>
      </c>
      <c r="E66" s="186" t="s">
        <v>262</v>
      </c>
      <c r="F66" s="186"/>
      <c r="G66" s="124" t="s">
        <v>264</v>
      </c>
      <c r="H66" s="33"/>
      <c r="I66" s="33"/>
      <c r="J66" s="33"/>
      <c r="K66" s="33"/>
      <c r="L66" s="28"/>
    </row>
    <row r="67" spans="1:14" ht="14.25" customHeight="1" x14ac:dyDescent="0.25">
      <c r="A67" s="7"/>
      <c r="B67" s="208"/>
      <c r="C67" s="209"/>
      <c r="D67" s="186"/>
      <c r="E67" s="186"/>
      <c r="F67" s="186"/>
      <c r="G67" s="125"/>
      <c r="H67" s="33"/>
      <c r="I67" s="33"/>
      <c r="J67" s="33"/>
      <c r="K67" s="33"/>
      <c r="L67" s="28"/>
    </row>
    <row r="68" spans="1:14" ht="14.25" customHeight="1" x14ac:dyDescent="0.25">
      <c r="A68" s="7"/>
      <c r="B68" s="208"/>
      <c r="C68" s="209"/>
      <c r="D68" s="187"/>
      <c r="E68" s="187"/>
      <c r="F68" s="187"/>
      <c r="G68" s="126"/>
      <c r="H68" s="33"/>
      <c r="I68" s="33"/>
      <c r="J68" s="33"/>
      <c r="K68" s="33"/>
      <c r="L68" s="28"/>
    </row>
    <row r="69" spans="1:14" ht="14.25" customHeight="1" x14ac:dyDescent="0.25">
      <c r="A69" s="7"/>
      <c r="B69" s="210" t="s">
        <v>67</v>
      </c>
      <c r="C69" s="211"/>
      <c r="D69" s="52" t="s">
        <v>68</v>
      </c>
      <c r="E69" s="239" t="s">
        <v>68</v>
      </c>
      <c r="F69" s="239"/>
      <c r="G69" s="99">
        <v>0</v>
      </c>
      <c r="H69" s="33"/>
      <c r="I69" s="33"/>
      <c r="J69" s="33"/>
      <c r="K69" s="33"/>
      <c r="L69" s="28"/>
    </row>
    <row r="70" spans="1:14" ht="14.25" customHeight="1" x14ac:dyDescent="0.25">
      <c r="A70" s="7"/>
      <c r="B70" s="210" t="s">
        <v>69</v>
      </c>
      <c r="C70" s="211"/>
      <c r="D70" s="52" t="s">
        <v>70</v>
      </c>
      <c r="E70" s="239" t="s">
        <v>70</v>
      </c>
      <c r="F70" s="239"/>
      <c r="G70" s="99">
        <v>0</v>
      </c>
      <c r="H70" s="33"/>
      <c r="I70" s="33"/>
      <c r="J70" s="33"/>
      <c r="K70" s="33"/>
      <c r="L70" s="28"/>
    </row>
    <row r="71" spans="1:14" ht="14.25" customHeight="1" x14ac:dyDescent="0.25">
      <c r="A71" s="7"/>
      <c r="B71" s="210" t="s">
        <v>71</v>
      </c>
      <c r="C71" s="211"/>
      <c r="D71" s="52" t="s">
        <v>72</v>
      </c>
      <c r="E71" s="239" t="s">
        <v>72</v>
      </c>
      <c r="F71" s="239"/>
      <c r="G71" s="99">
        <v>0</v>
      </c>
      <c r="H71" s="33"/>
      <c r="I71" s="33"/>
      <c r="J71" s="33"/>
      <c r="K71" s="33"/>
      <c r="L71" s="28"/>
    </row>
    <row r="72" spans="1:14" ht="36.6" customHeight="1" x14ac:dyDescent="0.25">
      <c r="A72" s="7"/>
      <c r="B72" s="210" t="s">
        <v>73</v>
      </c>
      <c r="C72" s="211"/>
      <c r="D72" s="52" t="s">
        <v>74</v>
      </c>
      <c r="E72" s="212" t="s">
        <v>74</v>
      </c>
      <c r="F72" s="213"/>
      <c r="G72" s="99">
        <v>0</v>
      </c>
      <c r="H72" s="33"/>
      <c r="I72" s="33"/>
      <c r="J72" s="33"/>
      <c r="K72" s="33"/>
      <c r="L72" s="28"/>
    </row>
    <row r="73" spans="1:14" ht="14.25" customHeight="1" x14ac:dyDescent="0.25">
      <c r="A73" s="7"/>
      <c r="B73" s="210" t="s">
        <v>75</v>
      </c>
      <c r="C73" s="211"/>
      <c r="D73" s="52" t="s">
        <v>76</v>
      </c>
      <c r="E73" s="212" t="s">
        <v>76</v>
      </c>
      <c r="F73" s="213"/>
      <c r="G73" s="52" t="s">
        <v>268</v>
      </c>
      <c r="H73" s="55"/>
      <c r="I73" s="33"/>
      <c r="J73" s="33"/>
      <c r="K73" s="33"/>
      <c r="L73" s="33"/>
      <c r="M73" s="33"/>
      <c r="N73" s="28"/>
    </row>
    <row r="74" spans="1:14" ht="28.9" customHeight="1" x14ac:dyDescent="0.25">
      <c r="A74" s="7"/>
      <c r="B74" s="210" t="s">
        <v>77</v>
      </c>
      <c r="C74" s="211"/>
      <c r="D74" s="52" t="s">
        <v>78</v>
      </c>
      <c r="E74" s="212" t="s">
        <v>78</v>
      </c>
      <c r="F74" s="213"/>
      <c r="G74" s="99">
        <v>0</v>
      </c>
      <c r="H74" s="33"/>
      <c r="I74" s="33"/>
      <c r="J74" s="33"/>
      <c r="K74" s="33"/>
      <c r="L74" s="28"/>
    </row>
    <row r="75" spans="1:14" ht="28.9" customHeight="1" x14ac:dyDescent="0.25">
      <c r="A75" s="7"/>
      <c r="B75" s="210" t="s">
        <v>79</v>
      </c>
      <c r="C75" s="211"/>
      <c r="D75" s="52" t="s">
        <v>78</v>
      </c>
      <c r="E75" s="212" t="s">
        <v>78</v>
      </c>
      <c r="F75" s="213"/>
      <c r="G75" s="99">
        <v>0</v>
      </c>
      <c r="H75" s="33"/>
      <c r="I75" s="33"/>
      <c r="J75" s="33"/>
      <c r="K75" s="33"/>
      <c r="L75" s="28"/>
    </row>
    <row r="76" spans="1:14" ht="28.9" customHeight="1" x14ac:dyDescent="0.25">
      <c r="A76" s="7"/>
      <c r="B76" s="210" t="s">
        <v>83</v>
      </c>
      <c r="C76" s="211"/>
      <c r="D76" s="52" t="s">
        <v>80</v>
      </c>
      <c r="E76" s="212" t="s">
        <v>80</v>
      </c>
      <c r="F76" s="213"/>
      <c r="G76" s="99">
        <v>0</v>
      </c>
      <c r="H76" s="33"/>
      <c r="I76" s="33"/>
      <c r="J76" s="33"/>
      <c r="K76" s="33"/>
      <c r="L76" s="28"/>
    </row>
    <row r="77" spans="1:14" ht="28.9" customHeight="1" x14ac:dyDescent="0.25">
      <c r="A77" s="7"/>
      <c r="B77" s="210" t="s">
        <v>81</v>
      </c>
      <c r="C77" s="211"/>
      <c r="D77" s="52" t="s">
        <v>82</v>
      </c>
      <c r="E77" s="53"/>
      <c r="F77" s="54" t="s">
        <v>82</v>
      </c>
      <c r="G77" s="99">
        <v>0</v>
      </c>
      <c r="H77" s="33"/>
      <c r="I77" s="33"/>
      <c r="J77" s="33"/>
      <c r="K77" s="33"/>
      <c r="L77" s="28"/>
    </row>
    <row r="78" spans="1:14" ht="28.9" customHeight="1" x14ac:dyDescent="0.25">
      <c r="A78" s="7"/>
      <c r="B78" s="210" t="s">
        <v>84</v>
      </c>
      <c r="C78" s="211"/>
      <c r="D78" s="52" t="s">
        <v>85</v>
      </c>
      <c r="E78" s="212" t="s">
        <v>85</v>
      </c>
      <c r="F78" s="213"/>
      <c r="G78" s="99">
        <v>0</v>
      </c>
      <c r="H78" s="33"/>
      <c r="I78" s="33"/>
      <c r="J78" s="33"/>
      <c r="K78" s="33"/>
      <c r="L78" s="28"/>
    </row>
    <row r="79" spans="1:14" ht="28.9" customHeight="1" x14ac:dyDescent="0.25">
      <c r="A79" s="7"/>
      <c r="B79" s="210" t="s">
        <v>86</v>
      </c>
      <c r="C79" s="211"/>
      <c r="D79" s="52" t="s">
        <v>87</v>
      </c>
      <c r="E79" s="53"/>
      <c r="F79" s="54" t="s">
        <v>87</v>
      </c>
      <c r="G79" s="99">
        <v>0</v>
      </c>
      <c r="H79" s="33"/>
      <c r="I79" s="33"/>
      <c r="J79" s="33"/>
      <c r="K79" s="33"/>
      <c r="L79" s="28"/>
    </row>
    <row r="80" spans="1:14" ht="14.25" customHeight="1" x14ac:dyDescent="0.25">
      <c r="A80" s="7"/>
      <c r="B80" s="196" t="s">
        <v>26</v>
      </c>
      <c r="C80" s="196"/>
      <c r="D80" s="76" t="s">
        <v>88</v>
      </c>
      <c r="E80" s="197" t="s">
        <v>88</v>
      </c>
      <c r="F80" s="197"/>
      <c r="G80" s="100">
        <v>0</v>
      </c>
      <c r="H80" s="33"/>
      <c r="I80" s="33"/>
      <c r="J80" s="33"/>
      <c r="K80" s="35"/>
      <c r="L80" s="29"/>
    </row>
    <row r="81" spans="1:12" ht="14.25" customHeight="1" x14ac:dyDescent="0.25">
      <c r="A81" s="7"/>
      <c r="B81" s="21"/>
      <c r="C81" s="8"/>
      <c r="D81" s="8"/>
      <c r="E81" s="8"/>
      <c r="F81" s="8"/>
      <c r="G81" s="33"/>
      <c r="H81" s="33"/>
      <c r="I81" s="33"/>
      <c r="J81" s="33"/>
      <c r="K81" s="35"/>
      <c r="L81" s="29"/>
    </row>
    <row r="82" spans="1:12" ht="14.25" customHeight="1" x14ac:dyDescent="0.25">
      <c r="A82" s="7"/>
      <c r="B82" s="21"/>
      <c r="C82" s="8"/>
      <c r="D82" s="8"/>
      <c r="E82" s="8"/>
      <c r="F82" s="8"/>
      <c r="G82" s="33"/>
      <c r="H82" s="33"/>
      <c r="I82" s="33"/>
      <c r="J82" s="33"/>
      <c r="K82" s="35"/>
      <c r="L82" s="29"/>
    </row>
    <row r="83" spans="1:12" ht="14.25" customHeight="1" x14ac:dyDescent="0.25">
      <c r="A83" s="7"/>
      <c r="B83" s="36" t="s">
        <v>32</v>
      </c>
      <c r="C83" s="8"/>
      <c r="D83" s="8"/>
      <c r="E83" s="8"/>
      <c r="F83" s="8"/>
      <c r="G83" s="33"/>
      <c r="H83" s="33"/>
      <c r="I83" s="33"/>
      <c r="J83" s="33"/>
      <c r="K83" s="33"/>
      <c r="L83" s="28"/>
    </row>
    <row r="84" spans="1:12" ht="14.25" customHeight="1" x14ac:dyDescent="0.25">
      <c r="A84" s="7"/>
      <c r="B84" s="36" t="s">
        <v>89</v>
      </c>
      <c r="C84" s="43"/>
      <c r="D84" s="34" t="s">
        <v>90</v>
      </c>
      <c r="E84" s="34"/>
      <c r="F84" s="34" t="s">
        <v>90</v>
      </c>
      <c r="G84" s="33"/>
      <c r="H84" s="33"/>
      <c r="I84" s="33"/>
      <c r="J84" s="33"/>
      <c r="K84" s="33"/>
      <c r="L84" s="28"/>
    </row>
    <row r="85" spans="1:12" ht="14.25" customHeight="1" x14ac:dyDescent="0.25">
      <c r="A85" s="7"/>
      <c r="B85" s="36" t="s">
        <v>91</v>
      </c>
      <c r="C85" s="43"/>
      <c r="D85" s="34" t="s">
        <v>92</v>
      </c>
      <c r="E85" s="34"/>
      <c r="F85" s="34" t="s">
        <v>92</v>
      </c>
      <c r="G85" s="33"/>
      <c r="H85" s="33"/>
      <c r="I85" s="33"/>
      <c r="J85" s="33"/>
      <c r="K85" s="33"/>
      <c r="L85" s="28"/>
    </row>
    <row r="86" spans="1:12" ht="14.25" customHeight="1" x14ac:dyDescent="0.25">
      <c r="A86" s="7"/>
      <c r="B86" s="8"/>
      <c r="C86" s="8"/>
      <c r="D86" s="8"/>
      <c r="E86" s="8"/>
      <c r="F86" s="8"/>
      <c r="G86" s="33"/>
      <c r="H86" s="33"/>
      <c r="I86" s="33"/>
      <c r="J86" s="33"/>
      <c r="K86" s="33"/>
      <c r="L86" s="28"/>
    </row>
    <row r="87" spans="1:12" ht="14.25" customHeight="1" x14ac:dyDescent="0.25">
      <c r="A87" s="7"/>
      <c r="B87" s="198" t="s">
        <v>255</v>
      </c>
      <c r="C87" s="198"/>
      <c r="D87" s="128" t="s">
        <v>54</v>
      </c>
      <c r="E87" s="128" t="s">
        <v>262</v>
      </c>
      <c r="F87" s="128"/>
      <c r="G87" s="124" t="s">
        <v>264</v>
      </c>
      <c r="H87" s="33"/>
      <c r="I87" s="33"/>
      <c r="J87" s="33"/>
      <c r="K87" s="33"/>
      <c r="L87" s="28"/>
    </row>
    <row r="88" spans="1:12" ht="14.25" customHeight="1" x14ac:dyDescent="0.25">
      <c r="A88" s="7"/>
      <c r="B88" s="198"/>
      <c r="C88" s="198"/>
      <c r="D88" s="128"/>
      <c r="E88" s="128"/>
      <c r="F88" s="128"/>
      <c r="G88" s="125"/>
      <c r="H88" s="33"/>
      <c r="I88" s="33"/>
      <c r="J88" s="33"/>
      <c r="K88" s="33"/>
      <c r="L88" s="28"/>
    </row>
    <row r="89" spans="1:12" ht="14.25" customHeight="1" x14ac:dyDescent="0.25">
      <c r="A89" s="7"/>
      <c r="B89" s="198"/>
      <c r="C89" s="198"/>
      <c r="D89" s="128"/>
      <c r="E89" s="128"/>
      <c r="F89" s="128"/>
      <c r="G89" s="126"/>
      <c r="H89" s="33"/>
      <c r="I89" s="33"/>
      <c r="J89" s="33"/>
      <c r="K89" s="33"/>
      <c r="L89" s="28"/>
    </row>
    <row r="90" spans="1:12" ht="14.25" customHeight="1" x14ac:dyDescent="0.25">
      <c r="A90" s="7"/>
      <c r="B90" s="214" t="s">
        <v>254</v>
      </c>
      <c r="C90" s="215"/>
      <c r="D90" s="67" t="s">
        <v>93</v>
      </c>
      <c r="E90" s="216" t="s">
        <v>93</v>
      </c>
      <c r="F90" s="216"/>
      <c r="G90" s="99">
        <v>0</v>
      </c>
      <c r="H90" s="33"/>
      <c r="I90" s="33"/>
      <c r="J90" s="33"/>
      <c r="K90" s="33"/>
      <c r="L90" s="28"/>
    </row>
    <row r="91" spans="1:12" ht="14.25" customHeight="1" x14ac:dyDescent="0.25">
      <c r="A91" s="7"/>
      <c r="B91" s="196" t="s">
        <v>26</v>
      </c>
      <c r="C91" s="196"/>
      <c r="D91" s="76" t="s">
        <v>93</v>
      </c>
      <c r="E91" s="197" t="s">
        <v>93</v>
      </c>
      <c r="F91" s="197"/>
      <c r="G91" s="83">
        <v>0</v>
      </c>
      <c r="H91" s="33"/>
      <c r="I91" s="33"/>
      <c r="J91" s="33"/>
      <c r="K91" s="35"/>
      <c r="L91" s="29"/>
    </row>
    <row r="92" spans="1:12" ht="14.25" customHeight="1" x14ac:dyDescent="0.25">
      <c r="A92" s="7"/>
      <c r="B92" s="36"/>
      <c r="C92" s="8"/>
      <c r="D92" s="8"/>
      <c r="E92" s="8"/>
      <c r="F92" s="8"/>
      <c r="G92" s="33"/>
      <c r="H92" s="33"/>
      <c r="I92" s="33"/>
      <c r="J92" s="33"/>
      <c r="K92" s="33"/>
      <c r="L92" s="28"/>
    </row>
    <row r="93" spans="1:12" ht="14.25" customHeight="1" x14ac:dyDescent="0.25">
      <c r="A93" s="7"/>
      <c r="B93" s="36" t="s">
        <v>32</v>
      </c>
      <c r="C93" s="8"/>
      <c r="D93" s="8"/>
      <c r="E93" s="8"/>
      <c r="F93" s="8"/>
      <c r="G93" s="33"/>
      <c r="H93" s="33"/>
      <c r="I93" s="33"/>
      <c r="J93" s="33"/>
      <c r="K93" s="33"/>
      <c r="L93" s="28"/>
    </row>
    <row r="94" spans="1:12" ht="14.25" customHeight="1" x14ac:dyDescent="0.25">
      <c r="A94" s="7"/>
      <c r="B94" s="36" t="s">
        <v>89</v>
      </c>
      <c r="C94" s="43"/>
      <c r="D94" s="36" t="s">
        <v>93</v>
      </c>
      <c r="E94" s="36"/>
      <c r="F94" s="36" t="s">
        <v>93</v>
      </c>
      <c r="G94" s="33"/>
      <c r="H94" s="33"/>
      <c r="I94" s="33"/>
      <c r="J94" s="33"/>
      <c r="K94" s="33"/>
      <c r="L94" s="28"/>
    </row>
    <row r="95" spans="1:12" ht="14.25" customHeight="1" x14ac:dyDescent="0.25">
      <c r="A95" s="7"/>
      <c r="B95" s="8"/>
      <c r="C95" s="8"/>
      <c r="D95" s="8"/>
      <c r="E95" s="8"/>
      <c r="F95" s="8"/>
      <c r="G95" s="33"/>
      <c r="H95" s="33"/>
      <c r="I95" s="33"/>
      <c r="J95" s="33"/>
      <c r="K95" s="33"/>
      <c r="L95" s="28"/>
    </row>
    <row r="96" spans="1:12" ht="14.25" customHeight="1" x14ac:dyDescent="0.25">
      <c r="A96" s="7"/>
      <c r="B96" s="198" t="s">
        <v>44</v>
      </c>
      <c r="C96" s="198"/>
      <c r="D96" s="199" t="s">
        <v>54</v>
      </c>
      <c r="E96" s="155" t="s">
        <v>262</v>
      </c>
      <c r="F96" s="202"/>
      <c r="G96" s="124" t="s">
        <v>264</v>
      </c>
      <c r="H96" s="33"/>
      <c r="I96" s="33"/>
      <c r="J96" s="33"/>
      <c r="K96" s="33"/>
      <c r="L96" s="28"/>
    </row>
    <row r="97" spans="1:12" ht="14.25" customHeight="1" x14ac:dyDescent="0.25">
      <c r="A97" s="7"/>
      <c r="B97" s="198"/>
      <c r="C97" s="198"/>
      <c r="D97" s="200"/>
      <c r="E97" s="156"/>
      <c r="F97" s="203"/>
      <c r="G97" s="125"/>
      <c r="H97" s="33"/>
      <c r="I97" s="33"/>
      <c r="J97" s="33"/>
      <c r="K97" s="33"/>
      <c r="L97" s="28"/>
    </row>
    <row r="98" spans="1:12" ht="14.25" customHeight="1" x14ac:dyDescent="0.25">
      <c r="A98" s="7"/>
      <c r="B98" s="198"/>
      <c r="C98" s="198"/>
      <c r="D98" s="201"/>
      <c r="E98" s="204"/>
      <c r="F98" s="205"/>
      <c r="G98" s="126"/>
      <c r="H98" s="33"/>
      <c r="I98" s="33"/>
      <c r="J98" s="33"/>
      <c r="K98" s="33"/>
      <c r="L98" s="28"/>
    </row>
    <row r="99" spans="1:12" ht="14.25" customHeight="1" x14ac:dyDescent="0.25">
      <c r="A99" s="7"/>
      <c r="B99" s="240" t="s">
        <v>94</v>
      </c>
      <c r="C99" s="241"/>
      <c r="D99" s="56" t="s">
        <v>247</v>
      </c>
      <c r="E99" s="242" t="s">
        <v>247</v>
      </c>
      <c r="F99" s="243"/>
      <c r="G99" s="99">
        <v>0</v>
      </c>
      <c r="H99" s="33"/>
      <c r="I99" s="33"/>
      <c r="J99" s="33"/>
      <c r="K99" s="33"/>
      <c r="L99" s="28"/>
    </row>
    <row r="100" spans="1:12" ht="14.25" customHeight="1" x14ac:dyDescent="0.25">
      <c r="A100" s="7"/>
      <c r="B100" s="59" t="s">
        <v>248</v>
      </c>
      <c r="C100" s="60"/>
      <c r="D100" s="56" t="s">
        <v>96</v>
      </c>
      <c r="E100" s="61"/>
      <c r="F100" s="62" t="s">
        <v>96</v>
      </c>
      <c r="G100" s="99">
        <v>0</v>
      </c>
      <c r="H100" s="33"/>
      <c r="I100" s="33"/>
      <c r="J100" s="33"/>
      <c r="K100" s="33"/>
      <c r="L100" s="28"/>
    </row>
    <row r="101" spans="1:12" ht="14.25" customHeight="1" x14ac:dyDescent="0.25">
      <c r="A101" s="7"/>
      <c r="B101" s="219" t="s">
        <v>26</v>
      </c>
      <c r="C101" s="220"/>
      <c r="D101" s="76" t="s">
        <v>95</v>
      </c>
      <c r="E101" s="217" t="s">
        <v>95</v>
      </c>
      <c r="F101" s="218"/>
      <c r="G101" s="83">
        <v>0</v>
      </c>
      <c r="H101" s="33"/>
      <c r="I101" s="33"/>
      <c r="J101" s="33"/>
      <c r="K101" s="35"/>
      <c r="L101" s="29"/>
    </row>
    <row r="102" spans="1:12" ht="14.25" customHeight="1" x14ac:dyDescent="0.25">
      <c r="A102" s="7"/>
      <c r="B102" s="36"/>
      <c r="C102" s="8"/>
      <c r="D102" s="8"/>
      <c r="E102" s="8"/>
      <c r="F102" s="8"/>
      <c r="G102" s="33"/>
      <c r="H102" s="33"/>
      <c r="I102" s="33"/>
      <c r="J102" s="33"/>
      <c r="K102" s="33"/>
      <c r="L102" s="28"/>
    </row>
    <row r="103" spans="1:12" ht="14.25" customHeight="1" x14ac:dyDescent="0.25">
      <c r="A103" s="7"/>
      <c r="B103" s="36" t="s">
        <v>32</v>
      </c>
      <c r="C103" s="8"/>
      <c r="D103" s="8"/>
      <c r="E103" s="8"/>
      <c r="F103" s="8"/>
      <c r="G103" s="33"/>
      <c r="H103" s="33"/>
      <c r="I103" s="33"/>
      <c r="J103" s="33"/>
      <c r="K103" s="33"/>
      <c r="L103" s="28"/>
    </row>
    <row r="104" spans="1:12" ht="14.25" customHeight="1" x14ac:dyDescent="0.25">
      <c r="A104" s="7"/>
      <c r="B104" s="36" t="s">
        <v>89</v>
      </c>
      <c r="C104" s="43"/>
      <c r="D104" s="43" t="s">
        <v>96</v>
      </c>
      <c r="E104" s="8"/>
      <c r="F104" s="43" t="s">
        <v>96</v>
      </c>
      <c r="G104" s="33"/>
      <c r="H104" s="33"/>
      <c r="I104" s="33"/>
      <c r="J104" s="33"/>
      <c r="K104" s="33"/>
      <c r="L104" s="28"/>
    </row>
    <row r="105" spans="1:12" ht="14.25" customHeight="1" x14ac:dyDescent="0.25">
      <c r="A105" s="7"/>
      <c r="B105" s="36" t="s">
        <v>97</v>
      </c>
      <c r="C105" s="43"/>
      <c r="D105" s="43" t="s">
        <v>98</v>
      </c>
      <c r="E105" s="8"/>
      <c r="F105" s="43" t="s">
        <v>98</v>
      </c>
      <c r="G105" s="33"/>
      <c r="H105" s="33"/>
      <c r="I105" s="33"/>
      <c r="J105" s="33"/>
      <c r="K105" s="33"/>
      <c r="L105" s="28"/>
    </row>
    <row r="106" spans="1:12" ht="14.25" customHeight="1" x14ac:dyDescent="0.25">
      <c r="A106" s="7"/>
      <c r="B106" s="36" t="s">
        <v>65</v>
      </c>
      <c r="C106" s="43"/>
      <c r="D106" s="43" t="s">
        <v>99</v>
      </c>
      <c r="E106" s="8"/>
      <c r="F106" s="43" t="s">
        <v>99</v>
      </c>
      <c r="G106" s="33"/>
      <c r="H106" s="33"/>
      <c r="I106" s="33"/>
      <c r="J106" s="33"/>
      <c r="K106" s="33"/>
      <c r="L106" s="28"/>
    </row>
    <row r="107" spans="1:12" ht="14.25" customHeight="1" x14ac:dyDescent="0.25">
      <c r="A107" s="7"/>
      <c r="B107" s="8"/>
      <c r="C107" s="8"/>
      <c r="D107" s="8"/>
      <c r="E107" s="8"/>
      <c r="F107" s="8"/>
      <c r="G107" s="33"/>
      <c r="H107" s="33"/>
      <c r="I107" s="33"/>
      <c r="J107" s="33"/>
      <c r="K107" s="33"/>
      <c r="L107" s="28"/>
    </row>
    <row r="108" spans="1:12" ht="14.25" customHeight="1" x14ac:dyDescent="0.25">
      <c r="A108" s="7"/>
      <c r="B108" s="198" t="s">
        <v>101</v>
      </c>
      <c r="C108" s="198"/>
      <c r="D108" s="128" t="s">
        <v>54</v>
      </c>
      <c r="E108" s="186" t="s">
        <v>262</v>
      </c>
      <c r="F108" s="186"/>
      <c r="G108" s="124" t="s">
        <v>264</v>
      </c>
      <c r="H108" s="33"/>
      <c r="I108" s="33"/>
      <c r="J108" s="33"/>
      <c r="K108" s="33"/>
      <c r="L108" s="28"/>
    </row>
    <row r="109" spans="1:12" ht="37.15" customHeight="1" x14ac:dyDescent="0.25">
      <c r="A109" s="7"/>
      <c r="B109" s="198"/>
      <c r="C109" s="198"/>
      <c r="D109" s="128"/>
      <c r="E109" s="186"/>
      <c r="F109" s="186"/>
      <c r="G109" s="126"/>
      <c r="H109" s="33"/>
      <c r="I109" s="33"/>
      <c r="J109" s="33"/>
      <c r="K109" s="33"/>
      <c r="L109" s="28"/>
    </row>
    <row r="110" spans="1:12" ht="75.599999999999994" customHeight="1" x14ac:dyDescent="0.25">
      <c r="A110" s="7"/>
      <c r="B110" s="221" t="s">
        <v>102</v>
      </c>
      <c r="C110" s="221"/>
      <c r="D110" s="42" t="s">
        <v>256</v>
      </c>
      <c r="E110" s="166" t="s">
        <v>256</v>
      </c>
      <c r="F110" s="166"/>
      <c r="G110" s="99">
        <v>0</v>
      </c>
      <c r="H110" s="33"/>
      <c r="I110" s="33"/>
      <c r="J110" s="33"/>
      <c r="K110" s="33"/>
      <c r="L110" s="28"/>
    </row>
    <row r="111" spans="1:12" ht="14.25" customHeight="1" x14ac:dyDescent="0.25">
      <c r="A111" s="7"/>
      <c r="B111" s="222" t="s">
        <v>103</v>
      </c>
      <c r="C111" s="222"/>
      <c r="D111" s="42" t="s">
        <v>104</v>
      </c>
      <c r="E111" s="166" t="s">
        <v>104</v>
      </c>
      <c r="F111" s="166"/>
      <c r="G111" s="99">
        <v>0</v>
      </c>
      <c r="H111" s="33"/>
      <c r="I111" s="33"/>
      <c r="J111" s="33"/>
      <c r="K111" s="33"/>
      <c r="L111" s="28"/>
    </row>
    <row r="112" spans="1:12" ht="14.25" customHeight="1" x14ac:dyDescent="0.25">
      <c r="A112" s="7"/>
      <c r="B112" s="222" t="s">
        <v>105</v>
      </c>
      <c r="C112" s="222"/>
      <c r="D112" s="42" t="s">
        <v>106</v>
      </c>
      <c r="E112" s="166" t="s">
        <v>106</v>
      </c>
      <c r="F112" s="166"/>
      <c r="G112" s="99">
        <v>0</v>
      </c>
      <c r="H112" s="33"/>
      <c r="I112" s="33"/>
      <c r="J112" s="33"/>
      <c r="K112" s="33"/>
      <c r="L112" s="28"/>
    </row>
    <row r="113" spans="1:12" ht="14.25" customHeight="1" x14ac:dyDescent="0.25">
      <c r="A113" s="7"/>
      <c r="B113" s="222" t="s">
        <v>107</v>
      </c>
      <c r="C113" s="222"/>
      <c r="D113" s="42" t="s">
        <v>108</v>
      </c>
      <c r="E113" s="166" t="s">
        <v>108</v>
      </c>
      <c r="F113" s="166"/>
      <c r="G113" s="99">
        <v>0</v>
      </c>
      <c r="H113" s="33"/>
      <c r="I113" s="33"/>
      <c r="J113" s="33"/>
      <c r="K113" s="33"/>
      <c r="L113" s="28"/>
    </row>
    <row r="114" spans="1:12" ht="14.25" customHeight="1" x14ac:dyDescent="0.25">
      <c r="A114" s="7"/>
      <c r="B114" s="222" t="s">
        <v>109</v>
      </c>
      <c r="C114" s="222"/>
      <c r="D114" s="42" t="s">
        <v>110</v>
      </c>
      <c r="E114" s="166" t="s">
        <v>110</v>
      </c>
      <c r="F114" s="166"/>
      <c r="G114" s="99">
        <v>0</v>
      </c>
      <c r="H114" s="33"/>
      <c r="I114" s="33"/>
      <c r="J114" s="33"/>
      <c r="K114" s="33"/>
      <c r="L114" s="28"/>
    </row>
    <row r="115" spans="1:12" ht="14.25" customHeight="1" x14ac:dyDescent="0.25">
      <c r="A115" s="7"/>
      <c r="B115" s="222" t="s">
        <v>111</v>
      </c>
      <c r="C115" s="222"/>
      <c r="D115" s="42" t="s">
        <v>112</v>
      </c>
      <c r="E115" s="166" t="s">
        <v>112</v>
      </c>
      <c r="F115" s="166"/>
      <c r="G115" s="99">
        <v>0</v>
      </c>
      <c r="H115" s="33"/>
      <c r="I115" s="33"/>
      <c r="J115" s="33"/>
      <c r="K115" s="33"/>
      <c r="L115" s="28"/>
    </row>
    <row r="116" spans="1:12" ht="14.25" customHeight="1" x14ac:dyDescent="0.25">
      <c r="A116" s="7"/>
      <c r="B116" s="223" t="s">
        <v>113</v>
      </c>
      <c r="C116" s="223"/>
      <c r="D116" s="42" t="s">
        <v>112</v>
      </c>
      <c r="E116" s="166" t="s">
        <v>112</v>
      </c>
      <c r="F116" s="166"/>
      <c r="G116" s="99">
        <v>0</v>
      </c>
      <c r="H116" s="33"/>
      <c r="I116" s="33"/>
      <c r="J116" s="33"/>
      <c r="K116" s="33"/>
      <c r="L116" s="28"/>
    </row>
    <row r="117" spans="1:12" ht="33" customHeight="1" x14ac:dyDescent="0.25">
      <c r="A117" s="7"/>
      <c r="B117" s="165" t="s">
        <v>114</v>
      </c>
      <c r="C117" s="165"/>
      <c r="D117" s="42" t="s">
        <v>115</v>
      </c>
      <c r="E117" s="166" t="s">
        <v>115</v>
      </c>
      <c r="F117" s="166"/>
      <c r="G117" s="99">
        <v>0</v>
      </c>
      <c r="H117" s="33"/>
      <c r="I117" s="33"/>
      <c r="J117" s="33"/>
      <c r="K117" s="33"/>
      <c r="L117" s="28"/>
    </row>
    <row r="118" spans="1:12" ht="37.15" customHeight="1" x14ac:dyDescent="0.25">
      <c r="A118" s="7"/>
      <c r="B118" s="165" t="s">
        <v>116</v>
      </c>
      <c r="C118" s="165"/>
      <c r="D118" s="42" t="s">
        <v>117</v>
      </c>
      <c r="E118" s="166" t="s">
        <v>117</v>
      </c>
      <c r="F118" s="166"/>
      <c r="G118" s="99">
        <v>0</v>
      </c>
      <c r="H118" s="33"/>
      <c r="I118" s="33"/>
      <c r="J118" s="33"/>
      <c r="K118" s="33"/>
      <c r="L118" s="28"/>
    </row>
    <row r="119" spans="1:12" ht="37.9" customHeight="1" x14ac:dyDescent="0.25">
      <c r="A119" s="7"/>
      <c r="B119" s="165" t="s">
        <v>118</v>
      </c>
      <c r="C119" s="165"/>
      <c r="D119" s="42" t="s">
        <v>119</v>
      </c>
      <c r="E119" s="166" t="s">
        <v>119</v>
      </c>
      <c r="F119" s="166"/>
      <c r="G119" s="99">
        <v>0</v>
      </c>
      <c r="H119" s="33"/>
      <c r="I119" s="33"/>
      <c r="J119" s="33"/>
      <c r="K119" s="33"/>
      <c r="L119" s="28"/>
    </row>
    <row r="120" spans="1:12" ht="14.25" customHeight="1" x14ac:dyDescent="0.25">
      <c r="A120" s="7"/>
      <c r="B120" s="223" t="s">
        <v>120</v>
      </c>
      <c r="C120" s="223"/>
      <c r="D120" s="42" t="s">
        <v>121</v>
      </c>
      <c r="E120" s="166" t="s">
        <v>121</v>
      </c>
      <c r="F120" s="166"/>
      <c r="G120" s="99">
        <v>0</v>
      </c>
      <c r="H120" s="33"/>
      <c r="I120" s="33"/>
      <c r="J120" s="33"/>
      <c r="K120" s="33"/>
      <c r="L120" s="28"/>
    </row>
    <row r="121" spans="1:12" ht="28.9" customHeight="1" x14ac:dyDescent="0.25">
      <c r="A121" s="7"/>
      <c r="B121" s="165" t="s">
        <v>122</v>
      </c>
      <c r="C121" s="165"/>
      <c r="D121" s="42" t="s">
        <v>123</v>
      </c>
      <c r="E121" s="166" t="s">
        <v>123</v>
      </c>
      <c r="F121" s="166"/>
      <c r="G121" s="99">
        <v>0</v>
      </c>
      <c r="H121" s="33"/>
      <c r="I121" s="33"/>
      <c r="J121" s="33"/>
      <c r="K121" s="33"/>
      <c r="L121" s="28"/>
    </row>
    <row r="122" spans="1:12" ht="28.9" customHeight="1" x14ac:dyDescent="0.25">
      <c r="A122" s="7"/>
      <c r="B122" s="164" t="s">
        <v>126</v>
      </c>
      <c r="C122" s="164"/>
      <c r="D122" s="164"/>
      <c r="E122" s="164"/>
      <c r="F122" s="164"/>
      <c r="G122" s="99">
        <v>0</v>
      </c>
      <c r="H122" s="33"/>
      <c r="I122" s="33"/>
      <c r="J122" s="33"/>
      <c r="K122" s="33"/>
      <c r="L122" s="28"/>
    </row>
    <row r="123" spans="1:12" ht="28.9" customHeight="1" x14ac:dyDescent="0.25">
      <c r="A123" s="7"/>
      <c r="B123" s="165" t="s">
        <v>187</v>
      </c>
      <c r="C123" s="165"/>
      <c r="D123" s="42" t="s">
        <v>212</v>
      </c>
      <c r="E123" s="166" t="s">
        <v>212</v>
      </c>
      <c r="F123" s="166"/>
      <c r="G123" s="99">
        <v>0</v>
      </c>
      <c r="H123" s="33"/>
      <c r="I123" s="33"/>
      <c r="J123" s="33"/>
      <c r="K123" s="33"/>
      <c r="L123" s="28"/>
    </row>
    <row r="124" spans="1:12" ht="28.9" customHeight="1" x14ac:dyDescent="0.25">
      <c r="A124" s="7"/>
      <c r="B124" s="165" t="s">
        <v>188</v>
      </c>
      <c r="C124" s="165"/>
      <c r="D124" s="42" t="s">
        <v>236</v>
      </c>
      <c r="E124" s="166" t="s">
        <v>236</v>
      </c>
      <c r="F124" s="166"/>
      <c r="G124" s="99">
        <v>0</v>
      </c>
      <c r="H124" s="33"/>
      <c r="I124" s="33"/>
      <c r="J124" s="33"/>
      <c r="K124" s="33"/>
      <c r="L124" s="28"/>
    </row>
    <row r="125" spans="1:12" ht="28.9" customHeight="1" x14ac:dyDescent="0.25">
      <c r="A125" s="7"/>
      <c r="B125" s="165" t="s">
        <v>189</v>
      </c>
      <c r="C125" s="165"/>
      <c r="D125" s="42" t="s">
        <v>213</v>
      </c>
      <c r="E125" s="166" t="s">
        <v>213</v>
      </c>
      <c r="F125" s="166"/>
      <c r="G125" s="99">
        <v>0</v>
      </c>
      <c r="H125" s="33"/>
      <c r="I125" s="33"/>
      <c r="J125" s="33"/>
      <c r="K125" s="33"/>
      <c r="L125" s="28"/>
    </row>
    <row r="126" spans="1:12" ht="28.9" customHeight="1" x14ac:dyDescent="0.25">
      <c r="A126" s="7"/>
      <c r="B126" s="165" t="s">
        <v>190</v>
      </c>
      <c r="C126" s="165"/>
      <c r="D126" s="42" t="s">
        <v>214</v>
      </c>
      <c r="E126" s="166" t="s">
        <v>214</v>
      </c>
      <c r="F126" s="166"/>
      <c r="G126" s="99">
        <v>0</v>
      </c>
      <c r="H126" s="33"/>
      <c r="I126" s="33"/>
      <c r="J126" s="33"/>
      <c r="K126" s="33"/>
      <c r="L126" s="28"/>
    </row>
    <row r="127" spans="1:12" ht="28.9" customHeight="1" x14ac:dyDescent="0.25">
      <c r="A127" s="7"/>
      <c r="B127" s="165" t="s">
        <v>191</v>
      </c>
      <c r="C127" s="165"/>
      <c r="D127" s="42" t="s">
        <v>215</v>
      </c>
      <c r="E127" s="166" t="s">
        <v>215</v>
      </c>
      <c r="F127" s="166"/>
      <c r="G127" s="99">
        <v>0</v>
      </c>
      <c r="H127" s="33"/>
      <c r="I127" s="33"/>
      <c r="J127" s="33"/>
      <c r="K127" s="33"/>
      <c r="L127" s="28"/>
    </row>
    <row r="128" spans="1:12" ht="28.9" customHeight="1" x14ac:dyDescent="0.25">
      <c r="A128" s="7"/>
      <c r="B128" s="165" t="s">
        <v>192</v>
      </c>
      <c r="C128" s="165"/>
      <c r="D128" s="42" t="s">
        <v>216</v>
      </c>
      <c r="E128" s="166" t="s">
        <v>216</v>
      </c>
      <c r="F128" s="166"/>
      <c r="G128" s="99">
        <v>0</v>
      </c>
      <c r="H128" s="33"/>
      <c r="I128" s="33"/>
      <c r="J128" s="33"/>
      <c r="K128" s="33"/>
      <c r="L128" s="28"/>
    </row>
    <row r="129" spans="1:12" ht="28.9" customHeight="1" x14ac:dyDescent="0.25">
      <c r="A129" s="7"/>
      <c r="B129" s="165" t="s">
        <v>193</v>
      </c>
      <c r="C129" s="165"/>
      <c r="D129" s="42" t="s">
        <v>217</v>
      </c>
      <c r="E129" s="166" t="s">
        <v>217</v>
      </c>
      <c r="F129" s="166"/>
      <c r="G129" s="99">
        <v>0</v>
      </c>
      <c r="H129" s="33"/>
      <c r="I129" s="33"/>
      <c r="J129" s="33"/>
      <c r="K129" s="33"/>
      <c r="L129" s="28"/>
    </row>
    <row r="130" spans="1:12" ht="28.9" customHeight="1" x14ac:dyDescent="0.25">
      <c r="A130" s="7"/>
      <c r="B130" s="165" t="s">
        <v>194</v>
      </c>
      <c r="C130" s="165"/>
      <c r="D130" s="42" t="s">
        <v>218</v>
      </c>
      <c r="E130" s="166" t="s">
        <v>218</v>
      </c>
      <c r="F130" s="166"/>
      <c r="G130" s="99">
        <v>0</v>
      </c>
      <c r="H130" s="33"/>
      <c r="I130" s="33"/>
      <c r="J130" s="33"/>
      <c r="K130" s="33"/>
      <c r="L130" s="28"/>
    </row>
    <row r="131" spans="1:12" ht="28.9" customHeight="1" x14ac:dyDescent="0.25">
      <c r="A131" s="7"/>
      <c r="B131" s="165" t="s">
        <v>195</v>
      </c>
      <c r="C131" s="165"/>
      <c r="D131" s="42" t="s">
        <v>234</v>
      </c>
      <c r="E131" s="166" t="s">
        <v>234</v>
      </c>
      <c r="F131" s="166"/>
      <c r="G131" s="99">
        <v>0</v>
      </c>
      <c r="H131" s="33"/>
      <c r="I131" s="33"/>
      <c r="J131" s="33"/>
      <c r="K131" s="33"/>
      <c r="L131" s="28"/>
    </row>
    <row r="132" spans="1:12" ht="28.9" customHeight="1" x14ac:dyDescent="0.25">
      <c r="A132" s="7"/>
      <c r="B132" s="165" t="s">
        <v>196</v>
      </c>
      <c r="C132" s="165"/>
      <c r="D132" s="42" t="s">
        <v>219</v>
      </c>
      <c r="E132" s="166" t="s">
        <v>219</v>
      </c>
      <c r="F132" s="166"/>
      <c r="G132" s="99">
        <v>0</v>
      </c>
      <c r="H132" s="33"/>
      <c r="I132" s="33"/>
      <c r="J132" s="33"/>
      <c r="K132" s="33"/>
      <c r="L132" s="28"/>
    </row>
    <row r="133" spans="1:12" ht="28.9" customHeight="1" x14ac:dyDescent="0.25">
      <c r="A133" s="7"/>
      <c r="B133" s="165" t="s">
        <v>197</v>
      </c>
      <c r="C133" s="165"/>
      <c r="D133" s="42" t="s">
        <v>220</v>
      </c>
      <c r="E133" s="166" t="s">
        <v>220</v>
      </c>
      <c r="F133" s="166"/>
      <c r="G133" s="99">
        <v>0</v>
      </c>
      <c r="H133" s="33"/>
      <c r="I133" s="33"/>
      <c r="J133" s="33"/>
      <c r="K133" s="33"/>
      <c r="L133" s="28"/>
    </row>
    <row r="134" spans="1:12" ht="28.9" customHeight="1" x14ac:dyDescent="0.25">
      <c r="A134" s="7"/>
      <c r="B134" s="165" t="s">
        <v>198</v>
      </c>
      <c r="C134" s="165"/>
      <c r="D134" s="42" t="s">
        <v>221</v>
      </c>
      <c r="E134" s="166" t="s">
        <v>221</v>
      </c>
      <c r="F134" s="166"/>
      <c r="G134" s="99">
        <v>0</v>
      </c>
      <c r="H134" s="33"/>
      <c r="I134" s="33"/>
      <c r="J134" s="33"/>
      <c r="K134" s="33"/>
      <c r="L134" s="28"/>
    </row>
    <row r="135" spans="1:12" ht="28.9" customHeight="1" x14ac:dyDescent="0.25">
      <c r="A135" s="7"/>
      <c r="B135" s="165" t="s">
        <v>199</v>
      </c>
      <c r="C135" s="165"/>
      <c r="D135" s="42" t="s">
        <v>222</v>
      </c>
      <c r="E135" s="166" t="s">
        <v>222</v>
      </c>
      <c r="F135" s="166"/>
      <c r="G135" s="99">
        <v>0</v>
      </c>
      <c r="H135" s="33"/>
      <c r="I135" s="33"/>
      <c r="J135" s="33"/>
      <c r="K135" s="33"/>
      <c r="L135" s="28"/>
    </row>
    <row r="136" spans="1:12" ht="28.9" customHeight="1" x14ac:dyDescent="0.25">
      <c r="A136" s="7"/>
      <c r="B136" s="165" t="s">
        <v>200</v>
      </c>
      <c r="C136" s="165"/>
      <c r="D136" s="42" t="s">
        <v>223</v>
      </c>
      <c r="E136" s="166" t="s">
        <v>223</v>
      </c>
      <c r="F136" s="166"/>
      <c r="G136" s="99">
        <v>0</v>
      </c>
      <c r="H136" s="33"/>
      <c r="I136" s="33"/>
      <c r="J136" s="33"/>
      <c r="K136" s="33"/>
      <c r="L136" s="28"/>
    </row>
    <row r="137" spans="1:12" ht="28.9" customHeight="1" x14ac:dyDescent="0.25">
      <c r="A137" s="7"/>
      <c r="B137" s="165" t="s">
        <v>201</v>
      </c>
      <c r="C137" s="165"/>
      <c r="D137" s="42" t="s">
        <v>224</v>
      </c>
      <c r="E137" s="166" t="s">
        <v>224</v>
      </c>
      <c r="F137" s="166"/>
      <c r="G137" s="99">
        <v>0</v>
      </c>
      <c r="H137" s="33"/>
      <c r="I137" s="33"/>
      <c r="J137" s="33"/>
      <c r="K137" s="33"/>
      <c r="L137" s="28"/>
    </row>
    <row r="138" spans="1:12" ht="28.9" customHeight="1" x14ac:dyDescent="0.25">
      <c r="A138" s="7"/>
      <c r="B138" s="165" t="s">
        <v>202</v>
      </c>
      <c r="C138" s="165"/>
      <c r="D138" s="42" t="s">
        <v>225</v>
      </c>
      <c r="E138" s="166" t="s">
        <v>225</v>
      </c>
      <c r="F138" s="166"/>
      <c r="G138" s="99">
        <v>0</v>
      </c>
      <c r="H138" s="33"/>
      <c r="I138" s="33"/>
      <c r="J138" s="33"/>
      <c r="K138" s="33"/>
      <c r="L138" s="28"/>
    </row>
    <row r="139" spans="1:12" ht="28.9" customHeight="1" x14ac:dyDescent="0.25">
      <c r="A139" s="7"/>
      <c r="B139" s="165" t="s">
        <v>203</v>
      </c>
      <c r="C139" s="165"/>
      <c r="D139" s="42" t="s">
        <v>226</v>
      </c>
      <c r="E139" s="166" t="s">
        <v>226</v>
      </c>
      <c r="F139" s="166"/>
      <c r="G139" s="99">
        <v>0</v>
      </c>
      <c r="H139" s="33"/>
      <c r="I139" s="33"/>
      <c r="J139" s="33"/>
      <c r="K139" s="33"/>
      <c r="L139" s="28"/>
    </row>
    <row r="140" spans="1:12" ht="28.9" customHeight="1" x14ac:dyDescent="0.25">
      <c r="A140" s="7"/>
      <c r="B140" s="165" t="s">
        <v>204</v>
      </c>
      <c r="C140" s="165"/>
      <c r="D140" s="42" t="s">
        <v>235</v>
      </c>
      <c r="E140" s="166" t="s">
        <v>235</v>
      </c>
      <c r="F140" s="166"/>
      <c r="G140" s="99">
        <v>0</v>
      </c>
      <c r="H140" s="33"/>
      <c r="I140" s="33"/>
      <c r="J140" s="33"/>
      <c r="K140" s="33"/>
      <c r="L140" s="28"/>
    </row>
    <row r="141" spans="1:12" ht="28.9" customHeight="1" x14ac:dyDescent="0.25">
      <c r="A141" s="7"/>
      <c r="B141" s="165" t="s">
        <v>205</v>
      </c>
      <c r="C141" s="165"/>
      <c r="D141" s="42" t="s">
        <v>227</v>
      </c>
      <c r="E141" s="166" t="s">
        <v>227</v>
      </c>
      <c r="F141" s="166"/>
      <c r="G141" s="99">
        <v>0</v>
      </c>
      <c r="H141" s="33"/>
      <c r="I141" s="33"/>
      <c r="J141" s="33"/>
      <c r="K141" s="33"/>
      <c r="L141" s="28"/>
    </row>
    <row r="142" spans="1:12" ht="28.9" customHeight="1" x14ac:dyDescent="0.25">
      <c r="A142" s="7"/>
      <c r="B142" s="165" t="s">
        <v>206</v>
      </c>
      <c r="C142" s="165"/>
      <c r="D142" s="42" t="s">
        <v>228</v>
      </c>
      <c r="E142" s="166" t="s">
        <v>228</v>
      </c>
      <c r="F142" s="166"/>
      <c r="G142" s="99">
        <v>0</v>
      </c>
      <c r="H142" s="33"/>
      <c r="I142" s="33"/>
      <c r="J142" s="33"/>
      <c r="K142" s="33"/>
      <c r="L142" s="28"/>
    </row>
    <row r="143" spans="1:12" ht="28.9" customHeight="1" x14ac:dyDescent="0.25">
      <c r="A143" s="7"/>
      <c r="B143" s="165" t="s">
        <v>207</v>
      </c>
      <c r="C143" s="165"/>
      <c r="D143" s="42" t="s">
        <v>229</v>
      </c>
      <c r="E143" s="166" t="s">
        <v>229</v>
      </c>
      <c r="F143" s="166"/>
      <c r="G143" s="99">
        <v>0</v>
      </c>
      <c r="H143" s="33"/>
      <c r="I143" s="33"/>
      <c r="J143" s="33"/>
      <c r="K143" s="33"/>
      <c r="L143" s="28"/>
    </row>
    <row r="144" spans="1:12" ht="28.9" customHeight="1" x14ac:dyDescent="0.25">
      <c r="A144" s="7"/>
      <c r="B144" s="165" t="s">
        <v>208</v>
      </c>
      <c r="C144" s="165"/>
      <c r="D144" s="42" t="s">
        <v>230</v>
      </c>
      <c r="E144" s="166" t="s">
        <v>230</v>
      </c>
      <c r="F144" s="166"/>
      <c r="G144" s="99">
        <v>0</v>
      </c>
      <c r="H144" s="33"/>
      <c r="I144" s="33"/>
      <c r="J144" s="33"/>
      <c r="K144" s="33"/>
      <c r="L144" s="28"/>
    </row>
    <row r="145" spans="1:12" ht="28.9" customHeight="1" x14ac:dyDescent="0.25">
      <c r="A145" s="7"/>
      <c r="B145" s="165" t="s">
        <v>209</v>
      </c>
      <c r="C145" s="165"/>
      <c r="D145" s="42" t="s">
        <v>231</v>
      </c>
      <c r="E145" s="166" t="s">
        <v>231</v>
      </c>
      <c r="F145" s="166"/>
      <c r="G145" s="99">
        <v>0</v>
      </c>
      <c r="H145" s="33"/>
      <c r="I145" s="33"/>
      <c r="J145" s="33"/>
      <c r="K145" s="33"/>
      <c r="L145" s="28"/>
    </row>
    <row r="146" spans="1:12" ht="28.9" customHeight="1" x14ac:dyDescent="0.25">
      <c r="A146" s="7"/>
      <c r="B146" s="165" t="s">
        <v>210</v>
      </c>
      <c r="C146" s="165"/>
      <c r="D146" s="42" t="s">
        <v>232</v>
      </c>
      <c r="E146" s="166" t="s">
        <v>232</v>
      </c>
      <c r="F146" s="166"/>
      <c r="G146" s="99">
        <v>0</v>
      </c>
      <c r="H146" s="33"/>
      <c r="I146" s="33"/>
      <c r="J146" s="33"/>
      <c r="K146" s="33"/>
      <c r="L146" s="28"/>
    </row>
    <row r="147" spans="1:12" ht="28.9" customHeight="1" x14ac:dyDescent="0.25">
      <c r="A147" s="7"/>
      <c r="B147" s="165" t="s">
        <v>211</v>
      </c>
      <c r="C147" s="165"/>
      <c r="D147" s="42" t="s">
        <v>233</v>
      </c>
      <c r="E147" s="166" t="s">
        <v>233</v>
      </c>
      <c r="F147" s="166"/>
      <c r="G147" s="99">
        <v>0</v>
      </c>
      <c r="H147" s="33"/>
      <c r="I147" s="33"/>
      <c r="J147" s="33"/>
      <c r="K147" s="33"/>
      <c r="L147" s="28"/>
    </row>
    <row r="148" spans="1:12" ht="14.25" customHeight="1" x14ac:dyDescent="0.25">
      <c r="A148" s="7"/>
      <c r="B148" s="196" t="s">
        <v>26</v>
      </c>
      <c r="C148" s="196"/>
      <c r="D148" s="76" t="s">
        <v>257</v>
      </c>
      <c r="E148" s="197" t="s">
        <v>257</v>
      </c>
      <c r="F148" s="197"/>
      <c r="G148" s="83">
        <v>0</v>
      </c>
      <c r="H148" s="33"/>
      <c r="I148" s="33"/>
      <c r="J148" s="33"/>
      <c r="K148" s="35"/>
      <c r="L148" s="29"/>
    </row>
    <row r="149" spans="1:12" ht="14.25" customHeight="1" x14ac:dyDescent="0.25">
      <c r="A149" s="7"/>
      <c r="B149" s="36"/>
      <c r="C149" s="8"/>
      <c r="D149" s="8"/>
      <c r="E149" s="8"/>
      <c r="F149" s="8"/>
      <c r="G149" s="33"/>
      <c r="H149" s="33"/>
      <c r="I149" s="33"/>
      <c r="J149" s="33"/>
      <c r="K149" s="33"/>
      <c r="L149" s="28"/>
    </row>
    <row r="150" spans="1:12" ht="14.25" customHeight="1" x14ac:dyDescent="0.25">
      <c r="A150" s="7"/>
      <c r="B150" s="36" t="s">
        <v>32</v>
      </c>
      <c r="C150" s="8"/>
      <c r="D150" s="8"/>
      <c r="E150" s="8"/>
      <c r="F150" s="8"/>
      <c r="G150" s="33"/>
      <c r="H150" s="33"/>
      <c r="I150" s="33"/>
      <c r="J150" s="33"/>
      <c r="K150" s="33"/>
      <c r="L150" s="28"/>
    </row>
    <row r="151" spans="1:12" ht="14.25" customHeight="1" x14ac:dyDescent="0.25">
      <c r="A151" s="7"/>
      <c r="B151" s="36" t="s">
        <v>124</v>
      </c>
      <c r="C151" s="43"/>
      <c r="D151" s="43" t="s">
        <v>258</v>
      </c>
      <c r="E151" s="8"/>
      <c r="F151" s="43" t="s">
        <v>258</v>
      </c>
      <c r="G151" s="33"/>
      <c r="H151" s="33"/>
      <c r="I151" s="33"/>
      <c r="J151" s="33"/>
      <c r="K151" s="33"/>
      <c r="L151" s="28"/>
    </row>
    <row r="152" spans="1:12" ht="14.25" customHeight="1" x14ac:dyDescent="0.25">
      <c r="A152" s="7"/>
      <c r="B152" s="36" t="s">
        <v>125</v>
      </c>
      <c r="C152" s="43"/>
      <c r="D152" s="43" t="s">
        <v>127</v>
      </c>
      <c r="E152" s="8"/>
      <c r="F152" s="43" t="s">
        <v>127</v>
      </c>
      <c r="G152" s="33"/>
      <c r="H152" s="33"/>
      <c r="I152" s="33"/>
      <c r="J152" s="33"/>
      <c r="K152" s="33"/>
      <c r="L152" s="28"/>
    </row>
    <row r="153" spans="1:12" ht="35.25" customHeight="1" x14ac:dyDescent="0.25">
      <c r="A153" s="7"/>
      <c r="B153" s="120"/>
      <c r="C153" s="120"/>
      <c r="D153" s="120"/>
      <c r="E153" s="120"/>
      <c r="F153" s="120"/>
      <c r="G153" s="33"/>
      <c r="H153" s="33"/>
      <c r="I153" s="33"/>
      <c r="J153" s="33"/>
      <c r="K153" s="33"/>
      <c r="L153" s="28"/>
    </row>
    <row r="154" spans="1:12" ht="14.25" customHeight="1" x14ac:dyDescent="0.25">
      <c r="A154" s="7"/>
      <c r="B154" s="36"/>
      <c r="C154" s="8"/>
      <c r="D154" s="8"/>
      <c r="E154" s="8"/>
      <c r="F154" s="8"/>
      <c r="G154" s="33"/>
      <c r="H154" s="33"/>
      <c r="I154" s="33"/>
      <c r="J154" s="33"/>
      <c r="K154" s="33"/>
      <c r="L154" s="28"/>
    </row>
    <row r="155" spans="1:12" ht="15.75" customHeight="1" x14ac:dyDescent="0.25">
      <c r="A155" s="7"/>
      <c r="B155" s="8"/>
      <c r="C155" s="8"/>
      <c r="D155" s="8"/>
      <c r="E155" s="8"/>
      <c r="F155" s="8"/>
      <c r="G155" s="33"/>
      <c r="H155" s="33"/>
      <c r="I155" s="33"/>
      <c r="J155" s="33"/>
      <c r="K155" s="33"/>
    </row>
    <row r="156" spans="1:12" ht="24.6" customHeight="1" x14ac:dyDescent="0.25">
      <c r="A156" s="7"/>
      <c r="B156" s="155" t="s">
        <v>35</v>
      </c>
      <c r="C156" s="77"/>
      <c r="D156" s="128" t="s">
        <v>130</v>
      </c>
      <c r="E156" s="128" t="s">
        <v>265</v>
      </c>
      <c r="F156" s="157"/>
      <c r="G156" s="124" t="s">
        <v>264</v>
      </c>
      <c r="H156" s="33"/>
      <c r="I156" s="33"/>
      <c r="J156" s="33"/>
    </row>
    <row r="157" spans="1:12" x14ac:dyDescent="0.25">
      <c r="A157" s="7"/>
      <c r="B157" s="156"/>
      <c r="C157" s="78"/>
      <c r="D157" s="128"/>
      <c r="E157" s="128"/>
      <c r="F157" s="157"/>
      <c r="G157" s="126"/>
      <c r="H157" s="33"/>
      <c r="I157" s="33"/>
      <c r="J157" s="33"/>
    </row>
    <row r="158" spans="1:12" ht="24.75" customHeight="1" x14ac:dyDescent="0.25">
      <c r="A158" s="7"/>
      <c r="B158" s="153" t="s">
        <v>128</v>
      </c>
      <c r="C158" s="154"/>
      <c r="D158" s="51">
        <v>199085</v>
      </c>
      <c r="E158" s="160">
        <v>199085</v>
      </c>
      <c r="F158" s="161"/>
      <c r="G158" s="99">
        <v>0</v>
      </c>
      <c r="H158" s="33"/>
      <c r="I158" s="33"/>
      <c r="J158" s="33"/>
    </row>
    <row r="159" spans="1:12" ht="14.25" customHeight="1" x14ac:dyDescent="0.25">
      <c r="A159" s="7"/>
      <c r="B159" s="158" t="s">
        <v>26</v>
      </c>
      <c r="C159" s="159"/>
      <c r="D159" s="80" t="s">
        <v>131</v>
      </c>
      <c r="E159" s="162">
        <v>199085</v>
      </c>
      <c r="F159" s="163"/>
      <c r="G159" s="83">
        <v>0</v>
      </c>
      <c r="H159" s="33"/>
      <c r="I159" s="33"/>
      <c r="J159" s="33"/>
    </row>
    <row r="160" spans="1:12" ht="14.25" customHeight="1" x14ac:dyDescent="0.25">
      <c r="A160" s="7"/>
      <c r="B160" s="31"/>
      <c r="C160" s="9"/>
      <c r="D160" s="9"/>
      <c r="E160" s="9"/>
      <c r="F160" s="9"/>
      <c r="G160" s="9"/>
      <c r="H160" s="9"/>
      <c r="J160" s="37"/>
    </row>
    <row r="161" spans="1:11" ht="14.25" customHeight="1" x14ac:dyDescent="0.25">
      <c r="A161" s="7"/>
      <c r="B161" s="36" t="s">
        <v>32</v>
      </c>
      <c r="C161" s="4"/>
      <c r="D161" s="4"/>
      <c r="E161" s="4"/>
      <c r="F161" s="4"/>
      <c r="G161" s="33"/>
      <c r="H161" s="33"/>
      <c r="I161" s="33"/>
      <c r="J161" s="33"/>
      <c r="K161" s="10"/>
    </row>
    <row r="162" spans="1:11" ht="14.25" customHeight="1" x14ac:dyDescent="0.25">
      <c r="A162" s="7"/>
      <c r="B162" s="36" t="s">
        <v>125</v>
      </c>
      <c r="C162" s="43"/>
      <c r="D162" s="32">
        <v>199085</v>
      </c>
      <c r="E162" s="38"/>
      <c r="F162" s="32">
        <v>199085</v>
      </c>
      <c r="G162" s="33"/>
      <c r="H162" s="33"/>
      <c r="I162" s="33"/>
      <c r="J162" s="33"/>
      <c r="K162" s="10"/>
    </row>
    <row r="163" spans="1:11" ht="14.25" customHeight="1" x14ac:dyDescent="0.25">
      <c r="A163" s="7"/>
      <c r="B163" s="8"/>
      <c r="C163" s="4"/>
      <c r="D163" s="4"/>
      <c r="E163" s="4"/>
      <c r="F163" s="4"/>
      <c r="G163" s="33"/>
      <c r="H163" s="33"/>
      <c r="I163" s="33"/>
      <c r="J163" s="33"/>
    </row>
    <row r="164" spans="1:11" x14ac:dyDescent="0.25">
      <c r="A164" s="7"/>
      <c r="B164" s="8"/>
      <c r="C164" s="38"/>
      <c r="D164" s="38"/>
      <c r="E164" s="38"/>
      <c r="F164" s="38"/>
      <c r="G164" s="32"/>
      <c r="H164" s="32"/>
      <c r="I164" s="32"/>
      <c r="J164" s="39"/>
      <c r="K164" s="33"/>
    </row>
    <row r="165" spans="1:11" ht="15" customHeight="1" x14ac:dyDescent="0.25">
      <c r="A165" s="7"/>
      <c r="B165" s="71" t="s">
        <v>132</v>
      </c>
      <c r="C165" s="71"/>
      <c r="D165" s="71"/>
      <c r="E165" s="71"/>
      <c r="F165" s="71"/>
      <c r="G165" s="71"/>
      <c r="H165" s="121" t="s">
        <v>264</v>
      </c>
      <c r="I165" s="26"/>
      <c r="J165" s="26"/>
      <c r="K165" s="26"/>
    </row>
    <row r="166" spans="1:11" ht="36" customHeight="1" x14ac:dyDescent="0.25">
      <c r="A166" s="7"/>
      <c r="B166" s="224" t="s">
        <v>46</v>
      </c>
      <c r="C166" s="225"/>
      <c r="D166" s="226"/>
      <c r="E166" s="121" t="s">
        <v>130</v>
      </c>
      <c r="F166" s="180" t="s">
        <v>266</v>
      </c>
      <c r="G166" s="181"/>
      <c r="H166" s="122"/>
    </row>
    <row r="167" spans="1:11" ht="36" customHeight="1" x14ac:dyDescent="0.25">
      <c r="A167" s="7"/>
      <c r="B167" s="227"/>
      <c r="C167" s="228"/>
      <c r="D167" s="229"/>
      <c r="E167" s="123"/>
      <c r="F167" s="184"/>
      <c r="G167" s="185"/>
      <c r="H167" s="123"/>
    </row>
    <row r="168" spans="1:11" ht="30" customHeight="1" x14ac:dyDescent="0.25">
      <c r="A168" s="7"/>
      <c r="B168" s="129" t="s">
        <v>133</v>
      </c>
      <c r="C168" s="130"/>
      <c r="D168" s="131"/>
      <c r="E168" s="15">
        <v>115000</v>
      </c>
      <c r="F168" s="118">
        <v>115000</v>
      </c>
      <c r="G168" s="119"/>
      <c r="H168" s="103">
        <v>0</v>
      </c>
    </row>
    <row r="169" spans="1:11" ht="30" customHeight="1" x14ac:dyDescent="0.25">
      <c r="A169" s="7"/>
      <c r="B169" s="129" t="s">
        <v>134</v>
      </c>
      <c r="C169" s="130"/>
      <c r="D169" s="131"/>
      <c r="E169" s="15">
        <v>135000</v>
      </c>
      <c r="F169" s="118">
        <v>135000</v>
      </c>
      <c r="G169" s="119"/>
      <c r="H169" s="103">
        <v>0</v>
      </c>
    </row>
    <row r="170" spans="1:11" ht="30" customHeight="1" x14ac:dyDescent="0.25">
      <c r="A170" s="7"/>
      <c r="B170" s="129" t="s">
        <v>135</v>
      </c>
      <c r="C170" s="130"/>
      <c r="D170" s="131"/>
      <c r="E170" s="15">
        <v>216000</v>
      </c>
      <c r="F170" s="118">
        <v>216000</v>
      </c>
      <c r="G170" s="119"/>
      <c r="H170" s="103">
        <v>0</v>
      </c>
    </row>
    <row r="171" spans="1:11" ht="30" customHeight="1" x14ac:dyDescent="0.25">
      <c r="A171" s="7"/>
      <c r="B171" s="129" t="s">
        <v>136</v>
      </c>
      <c r="C171" s="130"/>
      <c r="D171" s="131"/>
      <c r="E171" s="15">
        <v>96000</v>
      </c>
      <c r="F171" s="118">
        <v>96000</v>
      </c>
      <c r="G171" s="119"/>
      <c r="H171" s="103">
        <v>0</v>
      </c>
    </row>
    <row r="172" spans="1:11" ht="30" customHeight="1" x14ac:dyDescent="0.25">
      <c r="A172" s="7"/>
      <c r="B172" s="129" t="s">
        <v>137</v>
      </c>
      <c r="C172" s="130"/>
      <c r="D172" s="131"/>
      <c r="E172" s="15">
        <v>14102</v>
      </c>
      <c r="F172" s="118">
        <v>14102</v>
      </c>
      <c r="G172" s="119"/>
      <c r="H172" s="103">
        <v>0</v>
      </c>
    </row>
    <row r="173" spans="1:11" ht="30" customHeight="1" x14ac:dyDescent="0.25">
      <c r="A173" s="7"/>
      <c r="B173" s="129" t="s">
        <v>138</v>
      </c>
      <c r="C173" s="130"/>
      <c r="D173" s="131"/>
      <c r="E173" s="15">
        <v>18250</v>
      </c>
      <c r="F173" s="118">
        <v>18250</v>
      </c>
      <c r="G173" s="119"/>
      <c r="H173" s="103">
        <v>0</v>
      </c>
    </row>
    <row r="174" spans="1:11" ht="30" customHeight="1" x14ac:dyDescent="0.25">
      <c r="A174" s="7"/>
      <c r="B174" s="129" t="s">
        <v>139</v>
      </c>
      <c r="C174" s="130"/>
      <c r="D174" s="131"/>
      <c r="E174" s="15">
        <v>9954</v>
      </c>
      <c r="F174" s="118">
        <v>9954</v>
      </c>
      <c r="G174" s="119"/>
      <c r="H174" s="103">
        <v>0</v>
      </c>
    </row>
    <row r="175" spans="1:11" ht="30" customHeight="1" x14ac:dyDescent="0.25">
      <c r="A175" s="7"/>
      <c r="B175" s="129" t="s">
        <v>140</v>
      </c>
      <c r="C175" s="130"/>
      <c r="D175" s="131"/>
      <c r="E175" s="15">
        <v>26545</v>
      </c>
      <c r="F175" s="118">
        <v>26545</v>
      </c>
      <c r="G175" s="119"/>
      <c r="H175" s="103">
        <v>0</v>
      </c>
    </row>
    <row r="176" spans="1:11" ht="30" customHeight="1" x14ac:dyDescent="0.25">
      <c r="A176" s="7"/>
      <c r="B176" s="129" t="s">
        <v>141</v>
      </c>
      <c r="C176" s="130"/>
      <c r="D176" s="131"/>
      <c r="E176" s="15">
        <v>6636</v>
      </c>
      <c r="F176" s="118">
        <v>6636</v>
      </c>
      <c r="G176" s="119"/>
      <c r="H176" s="103">
        <v>0</v>
      </c>
    </row>
    <row r="177" spans="1:8" ht="30" customHeight="1" x14ac:dyDescent="0.25">
      <c r="A177" s="7"/>
      <c r="B177" s="129" t="s">
        <v>142</v>
      </c>
      <c r="C177" s="130"/>
      <c r="D177" s="131"/>
      <c r="E177" s="15">
        <v>6636</v>
      </c>
      <c r="F177" s="118">
        <v>6636</v>
      </c>
      <c r="G177" s="119"/>
      <c r="H177" s="103">
        <v>0</v>
      </c>
    </row>
    <row r="178" spans="1:8" ht="30" customHeight="1" x14ac:dyDescent="0.25">
      <c r="A178" s="7"/>
      <c r="B178" s="129" t="s">
        <v>143</v>
      </c>
      <c r="C178" s="130"/>
      <c r="D178" s="131"/>
      <c r="E178" s="15">
        <v>16027</v>
      </c>
      <c r="F178" s="118">
        <v>16027</v>
      </c>
      <c r="G178" s="119"/>
      <c r="H178" s="103">
        <v>0</v>
      </c>
    </row>
    <row r="179" spans="1:8" ht="30" customHeight="1" x14ac:dyDescent="0.25">
      <c r="A179" s="7"/>
      <c r="B179" s="129" t="s">
        <v>144</v>
      </c>
      <c r="C179" s="130"/>
      <c r="D179" s="131"/>
      <c r="E179" s="15">
        <v>8461</v>
      </c>
      <c r="F179" s="118">
        <v>8461</v>
      </c>
      <c r="G179" s="119"/>
      <c r="H179" s="103">
        <v>0</v>
      </c>
    </row>
    <row r="180" spans="1:8" ht="30" customHeight="1" x14ac:dyDescent="0.25">
      <c r="A180" s="7"/>
      <c r="B180" s="129" t="s">
        <v>145</v>
      </c>
      <c r="C180" s="130"/>
      <c r="D180" s="131"/>
      <c r="E180" s="15">
        <v>208672</v>
      </c>
      <c r="F180" s="118">
        <v>208672</v>
      </c>
      <c r="G180" s="119"/>
      <c r="H180" s="103">
        <v>0</v>
      </c>
    </row>
    <row r="181" spans="1:8" ht="30" customHeight="1" x14ac:dyDescent="0.25">
      <c r="A181" s="7"/>
      <c r="B181" s="129" t="s">
        <v>146</v>
      </c>
      <c r="C181" s="130"/>
      <c r="D181" s="131"/>
      <c r="E181" s="15">
        <v>208210</v>
      </c>
      <c r="F181" s="118">
        <v>208210</v>
      </c>
      <c r="G181" s="119"/>
      <c r="H181" s="103">
        <v>0</v>
      </c>
    </row>
    <row r="182" spans="1:8" ht="30" customHeight="1" x14ac:dyDescent="0.25">
      <c r="A182" s="7"/>
      <c r="B182" s="129" t="s">
        <v>147</v>
      </c>
      <c r="C182" s="130"/>
      <c r="D182" s="131"/>
      <c r="E182" s="15">
        <v>215104</v>
      </c>
      <c r="F182" s="118">
        <v>215104</v>
      </c>
      <c r="G182" s="119"/>
      <c r="H182" s="103">
        <v>0</v>
      </c>
    </row>
    <row r="183" spans="1:8" ht="30" customHeight="1" x14ac:dyDescent="0.25">
      <c r="A183" s="7"/>
      <c r="B183" s="148" t="s">
        <v>148</v>
      </c>
      <c r="C183" s="149"/>
      <c r="D183" s="150"/>
      <c r="E183" s="15">
        <v>23750</v>
      </c>
      <c r="F183" s="118">
        <v>23750</v>
      </c>
      <c r="G183" s="119"/>
      <c r="H183" s="103">
        <v>0</v>
      </c>
    </row>
    <row r="184" spans="1:8" ht="30" customHeight="1" x14ac:dyDescent="0.25">
      <c r="A184" s="7"/>
      <c r="B184" s="129" t="s">
        <v>149</v>
      </c>
      <c r="C184" s="130"/>
      <c r="D184" s="131"/>
      <c r="E184" s="15">
        <v>28750</v>
      </c>
      <c r="F184" s="118">
        <v>28750</v>
      </c>
      <c r="G184" s="119"/>
      <c r="H184" s="103">
        <v>0</v>
      </c>
    </row>
    <row r="185" spans="1:8" ht="30" customHeight="1" x14ac:dyDescent="0.25">
      <c r="A185" s="7"/>
      <c r="B185" s="129" t="s">
        <v>150</v>
      </c>
      <c r="C185" s="130"/>
      <c r="D185" s="131"/>
      <c r="E185" s="15">
        <v>15625</v>
      </c>
      <c r="F185" s="118">
        <v>15625</v>
      </c>
      <c r="G185" s="119"/>
      <c r="H185" s="103">
        <v>0</v>
      </c>
    </row>
    <row r="186" spans="1:8" ht="30" customHeight="1" x14ac:dyDescent="0.25">
      <c r="A186" s="7"/>
      <c r="B186" s="129" t="s">
        <v>151</v>
      </c>
      <c r="C186" s="130"/>
      <c r="D186" s="131"/>
      <c r="E186" s="15">
        <v>32360</v>
      </c>
      <c r="F186" s="118">
        <v>32360</v>
      </c>
      <c r="G186" s="119"/>
      <c r="H186" s="103">
        <v>0</v>
      </c>
    </row>
    <row r="187" spans="1:8" ht="30" customHeight="1" x14ac:dyDescent="0.25">
      <c r="A187" s="7"/>
      <c r="B187" s="148" t="s">
        <v>152</v>
      </c>
      <c r="C187" s="149"/>
      <c r="D187" s="150"/>
      <c r="E187" s="15">
        <v>32780</v>
      </c>
      <c r="F187" s="118">
        <v>32780</v>
      </c>
      <c r="G187" s="119"/>
      <c r="H187" s="103">
        <v>0</v>
      </c>
    </row>
    <row r="188" spans="1:8" ht="30" customHeight="1" x14ac:dyDescent="0.25">
      <c r="A188" s="7"/>
      <c r="B188" s="129" t="s">
        <v>153</v>
      </c>
      <c r="C188" s="130"/>
      <c r="D188" s="131"/>
      <c r="E188" s="15">
        <v>72000</v>
      </c>
      <c r="F188" s="132">
        <v>72000</v>
      </c>
      <c r="G188" s="133"/>
      <c r="H188" s="103">
        <v>0</v>
      </c>
    </row>
    <row r="189" spans="1:8" ht="30" customHeight="1" x14ac:dyDescent="0.25">
      <c r="A189" s="7"/>
      <c r="B189" s="129" t="s">
        <v>154</v>
      </c>
      <c r="C189" s="130"/>
      <c r="D189" s="131"/>
      <c r="E189" s="15">
        <v>98000</v>
      </c>
      <c r="F189" s="118">
        <v>98000</v>
      </c>
      <c r="G189" s="119"/>
      <c r="H189" s="103">
        <v>0</v>
      </c>
    </row>
    <row r="190" spans="1:8" ht="30" customHeight="1" x14ac:dyDescent="0.25">
      <c r="A190" s="7"/>
      <c r="B190" s="134" t="s">
        <v>259</v>
      </c>
      <c r="C190" s="135"/>
      <c r="D190" s="135"/>
      <c r="E190" s="135"/>
      <c r="F190" s="135"/>
      <c r="G190" s="135"/>
      <c r="H190" s="103">
        <v>0</v>
      </c>
    </row>
    <row r="191" spans="1:8" ht="30" customHeight="1" x14ac:dyDescent="0.25">
      <c r="A191" s="7"/>
      <c r="B191" s="129" t="s">
        <v>237</v>
      </c>
      <c r="C191" s="130"/>
      <c r="D191" s="131"/>
      <c r="E191" s="15">
        <v>192750</v>
      </c>
      <c r="F191" s="118">
        <v>192750</v>
      </c>
      <c r="G191" s="127"/>
      <c r="H191" s="103">
        <v>0</v>
      </c>
    </row>
    <row r="192" spans="1:8" ht="30" customHeight="1" x14ac:dyDescent="0.25">
      <c r="A192" s="7"/>
      <c r="B192" s="129" t="s">
        <v>238</v>
      </c>
      <c r="C192" s="130"/>
      <c r="D192" s="131"/>
      <c r="E192" s="15">
        <v>213400</v>
      </c>
      <c r="F192" s="118">
        <v>213400</v>
      </c>
      <c r="G192" s="127"/>
      <c r="H192" s="103">
        <v>0</v>
      </c>
    </row>
    <row r="193" spans="1:10" ht="30" customHeight="1" x14ac:dyDescent="0.25">
      <c r="A193" s="7"/>
      <c r="B193" s="129" t="s">
        <v>239</v>
      </c>
      <c r="C193" s="130"/>
      <c r="D193" s="131"/>
      <c r="E193" s="15">
        <v>278844</v>
      </c>
      <c r="F193" s="118">
        <v>278844</v>
      </c>
      <c r="G193" s="127"/>
      <c r="H193" s="103">
        <v>0</v>
      </c>
    </row>
    <row r="194" spans="1:10" ht="30" customHeight="1" x14ac:dyDescent="0.25">
      <c r="A194" s="7"/>
      <c r="B194" s="129" t="s">
        <v>240</v>
      </c>
      <c r="C194" s="130"/>
      <c r="D194" s="131"/>
      <c r="E194" s="15">
        <v>631327</v>
      </c>
      <c r="F194" s="118">
        <v>631327</v>
      </c>
      <c r="G194" s="127"/>
      <c r="H194" s="103">
        <v>0</v>
      </c>
    </row>
    <row r="195" spans="1:10" ht="30" customHeight="1" x14ac:dyDescent="0.25">
      <c r="A195" s="7"/>
      <c r="B195" s="129" t="s">
        <v>241</v>
      </c>
      <c r="C195" s="130"/>
      <c r="D195" s="131"/>
      <c r="E195" s="15">
        <v>364883</v>
      </c>
      <c r="F195" s="118">
        <v>364883</v>
      </c>
      <c r="G195" s="127"/>
      <c r="H195" s="103">
        <v>0</v>
      </c>
    </row>
    <row r="196" spans="1:10" ht="30" customHeight="1" x14ac:dyDescent="0.25">
      <c r="A196" s="7"/>
      <c r="B196" s="129" t="s">
        <v>242</v>
      </c>
      <c r="C196" s="130"/>
      <c r="D196" s="131"/>
      <c r="E196" s="15">
        <v>405798</v>
      </c>
      <c r="F196" s="118">
        <v>405798</v>
      </c>
      <c r="G196" s="127"/>
      <c r="H196" s="103">
        <v>0</v>
      </c>
    </row>
    <row r="197" spans="1:10" ht="30" customHeight="1" x14ac:dyDescent="0.25">
      <c r="A197" s="7"/>
      <c r="B197" s="129" t="s">
        <v>243</v>
      </c>
      <c r="C197" s="130"/>
      <c r="D197" s="131"/>
      <c r="E197" s="15">
        <v>287726</v>
      </c>
      <c r="F197" s="118">
        <v>287726</v>
      </c>
      <c r="G197" s="127"/>
      <c r="H197" s="103">
        <v>0</v>
      </c>
    </row>
    <row r="198" spans="1:10" ht="30" customHeight="1" x14ac:dyDescent="0.25">
      <c r="A198" s="7"/>
      <c r="B198" s="129" t="s">
        <v>249</v>
      </c>
      <c r="C198" s="130"/>
      <c r="D198" s="131"/>
      <c r="E198" s="15">
        <v>243983</v>
      </c>
      <c r="F198" s="118">
        <v>243983</v>
      </c>
      <c r="G198" s="127"/>
      <c r="H198" s="103">
        <v>0</v>
      </c>
    </row>
    <row r="199" spans="1:10" ht="30" customHeight="1" x14ac:dyDescent="0.25">
      <c r="A199" s="7"/>
      <c r="B199" s="129" t="s">
        <v>244</v>
      </c>
      <c r="C199" s="130"/>
      <c r="D199" s="131"/>
      <c r="E199" s="15">
        <v>174119</v>
      </c>
      <c r="F199" s="118">
        <v>174119</v>
      </c>
      <c r="G199" s="127"/>
      <c r="H199" s="103">
        <v>0</v>
      </c>
    </row>
    <row r="200" spans="1:10" ht="30" customHeight="1" x14ac:dyDescent="0.25">
      <c r="A200" s="7"/>
      <c r="B200" s="129" t="s">
        <v>245</v>
      </c>
      <c r="C200" s="130"/>
      <c r="D200" s="131"/>
      <c r="E200" s="15">
        <v>487020</v>
      </c>
      <c r="F200" s="118">
        <v>487020</v>
      </c>
      <c r="G200" s="127"/>
      <c r="H200" s="103">
        <v>0</v>
      </c>
    </row>
    <row r="201" spans="1:10" ht="30" customHeight="1" x14ac:dyDescent="0.25">
      <c r="A201" s="7"/>
      <c r="B201" s="129" t="s">
        <v>246</v>
      </c>
      <c r="C201" s="130"/>
      <c r="D201" s="131"/>
      <c r="E201" s="15">
        <v>344476</v>
      </c>
      <c r="F201" s="118">
        <v>344476</v>
      </c>
      <c r="G201" s="127"/>
      <c r="H201" s="103">
        <v>0</v>
      </c>
    </row>
    <row r="202" spans="1:10" ht="16.149999999999999" customHeight="1" x14ac:dyDescent="0.25">
      <c r="A202" s="7"/>
      <c r="B202" s="232" t="s">
        <v>30</v>
      </c>
      <c r="C202" s="233"/>
      <c r="D202" s="234"/>
      <c r="E202" s="69">
        <v>5228188</v>
      </c>
      <c r="F202" s="230">
        <v>5228188</v>
      </c>
      <c r="G202" s="231"/>
      <c r="H202" s="104">
        <v>0</v>
      </c>
    </row>
    <row r="203" spans="1:10" x14ac:dyDescent="0.25">
      <c r="A203" s="7"/>
      <c r="B203" s="47" t="s">
        <v>32</v>
      </c>
      <c r="C203" s="38"/>
      <c r="D203" s="38"/>
      <c r="E203" s="38"/>
      <c r="F203" s="38"/>
      <c r="G203" s="32"/>
    </row>
    <row r="204" spans="1:10" x14ac:dyDescent="0.25">
      <c r="A204" s="7"/>
      <c r="B204" s="47" t="s">
        <v>155</v>
      </c>
      <c r="C204" s="32"/>
      <c r="D204" s="32"/>
      <c r="E204" s="32">
        <v>3812222</v>
      </c>
      <c r="F204" s="38"/>
      <c r="G204" s="32">
        <v>3812222</v>
      </c>
    </row>
    <row r="205" spans="1:10" x14ac:dyDescent="0.25">
      <c r="A205" s="7"/>
      <c r="B205" s="47" t="s">
        <v>156</v>
      </c>
      <c r="C205" s="32"/>
      <c r="D205" s="32"/>
      <c r="E205" s="32">
        <v>1415966</v>
      </c>
      <c r="F205" s="38"/>
      <c r="G205" s="32">
        <v>1415966</v>
      </c>
    </row>
    <row r="206" spans="1:10" ht="23.25" customHeight="1" x14ac:dyDescent="0.25">
      <c r="A206" s="7"/>
      <c r="B206" s="120"/>
      <c r="C206" s="120"/>
      <c r="D206" s="120"/>
      <c r="E206" s="120"/>
      <c r="F206" s="120"/>
      <c r="G206" s="32"/>
    </row>
    <row r="207" spans="1:10" x14ac:dyDescent="0.25">
      <c r="A207" s="7"/>
      <c r="C207" s="38"/>
      <c r="D207" s="38"/>
      <c r="E207" s="38"/>
      <c r="F207" s="38"/>
      <c r="G207" s="32"/>
    </row>
    <row r="208" spans="1:10" ht="15" customHeight="1" x14ac:dyDescent="0.25">
      <c r="A208" s="7"/>
      <c r="B208" s="235" t="s">
        <v>38</v>
      </c>
      <c r="C208" s="114" t="s">
        <v>129</v>
      </c>
      <c r="D208" s="121" t="s">
        <v>266</v>
      </c>
      <c r="E208" s="111" t="s">
        <v>264</v>
      </c>
      <c r="F208" s="20"/>
      <c r="G208" s="20"/>
      <c r="H208" s="20"/>
      <c r="I208" s="45"/>
      <c r="J208" s="46"/>
    </row>
    <row r="209" spans="1:11" x14ac:dyDescent="0.25">
      <c r="A209" s="7"/>
      <c r="B209" s="236"/>
      <c r="C209" s="114"/>
      <c r="D209" s="122"/>
      <c r="E209" s="112"/>
      <c r="F209" s="20"/>
      <c r="G209" s="27"/>
      <c r="H209" s="22"/>
      <c r="I209" s="22"/>
      <c r="J209" s="22"/>
    </row>
    <row r="210" spans="1:11" ht="27.75" customHeight="1" x14ac:dyDescent="0.25">
      <c r="A210" s="7"/>
      <c r="B210" s="237"/>
      <c r="C210" s="114"/>
      <c r="D210" s="123"/>
      <c r="E210" s="113"/>
      <c r="F210" s="48"/>
      <c r="G210" s="25"/>
      <c r="H210" s="22"/>
      <c r="I210" s="22"/>
      <c r="J210" s="22"/>
    </row>
    <row r="211" spans="1:11" ht="23.25" customHeight="1" x14ac:dyDescent="0.25">
      <c r="A211" s="7"/>
      <c r="B211" s="81"/>
      <c r="C211" s="74" t="s">
        <v>30</v>
      </c>
      <c r="D211" s="82" t="s">
        <v>30</v>
      </c>
      <c r="E211" s="101" t="s">
        <v>30</v>
      </c>
    </row>
    <row r="212" spans="1:11" x14ac:dyDescent="0.25">
      <c r="A212" s="7"/>
      <c r="B212" s="11" t="s">
        <v>37</v>
      </c>
      <c r="C212" s="15">
        <v>47516</v>
      </c>
      <c r="D212" s="15">
        <v>47516</v>
      </c>
      <c r="E212" s="103">
        <v>0</v>
      </c>
    </row>
    <row r="213" spans="1:11" ht="30" x14ac:dyDescent="0.25">
      <c r="A213" s="7"/>
      <c r="B213" s="11" t="s">
        <v>157</v>
      </c>
      <c r="C213" s="15">
        <v>32925</v>
      </c>
      <c r="D213" s="15">
        <v>32925</v>
      </c>
      <c r="E213" s="103">
        <v>0</v>
      </c>
    </row>
    <row r="214" spans="1:11" x14ac:dyDescent="0.25">
      <c r="A214" s="7"/>
      <c r="B214" s="11" t="s">
        <v>36</v>
      </c>
      <c r="C214" s="15">
        <v>82000</v>
      </c>
      <c r="D214" s="15">
        <v>82000</v>
      </c>
      <c r="E214" s="103">
        <v>0</v>
      </c>
    </row>
    <row r="215" spans="1:11" x14ac:dyDescent="0.25">
      <c r="A215" s="7"/>
      <c r="B215" s="11" t="s">
        <v>158</v>
      </c>
      <c r="C215" s="15">
        <v>8000</v>
      </c>
      <c r="D215" s="15">
        <v>8000</v>
      </c>
      <c r="E215" s="103">
        <v>0</v>
      </c>
    </row>
    <row r="216" spans="1:11" x14ac:dyDescent="0.25">
      <c r="A216" s="7"/>
      <c r="B216" s="68" t="s">
        <v>30</v>
      </c>
      <c r="C216" s="83">
        <f>SUM(C212:C215)</f>
        <v>170441</v>
      </c>
      <c r="D216" s="69">
        <f>D212+D213+D214+D215</f>
        <v>170441</v>
      </c>
      <c r="E216" s="104">
        <v>0</v>
      </c>
    </row>
    <row r="217" spans="1:11" x14ac:dyDescent="0.25">
      <c r="A217" s="7"/>
      <c r="B217" s="31" t="s">
        <v>32</v>
      </c>
      <c r="C217" s="9"/>
      <c r="D217" s="9"/>
      <c r="E217" s="9"/>
      <c r="F217" s="9"/>
      <c r="G217" s="9"/>
      <c r="H217" s="9"/>
      <c r="J217" s="37"/>
      <c r="K217" s="9"/>
    </row>
    <row r="218" spans="1:11" x14ac:dyDescent="0.25">
      <c r="A218" s="7"/>
      <c r="B218" s="38" t="s">
        <v>64</v>
      </c>
      <c r="C218" s="44">
        <v>2500</v>
      </c>
      <c r="D218" s="44">
        <v>2500</v>
      </c>
      <c r="E218" s="4"/>
      <c r="F218" s="4"/>
      <c r="G218" s="39"/>
      <c r="H218" s="39"/>
      <c r="I218" s="37"/>
      <c r="J218" s="39"/>
      <c r="K218" s="40"/>
    </row>
    <row r="219" spans="1:11" x14ac:dyDescent="0.25">
      <c r="A219" s="7"/>
      <c r="B219" s="38" t="s">
        <v>155</v>
      </c>
      <c r="C219" s="44">
        <v>167941</v>
      </c>
      <c r="D219" s="44">
        <v>167941</v>
      </c>
      <c r="E219" s="4"/>
      <c r="F219" s="4"/>
      <c r="G219" s="4"/>
      <c r="H219" s="4"/>
      <c r="I219" s="10"/>
      <c r="J219" s="14"/>
      <c r="K219" s="10"/>
    </row>
    <row r="220" spans="1:11" x14ac:dyDescent="0.25">
      <c r="A220" s="7"/>
      <c r="B220" s="4"/>
      <c r="C220" s="4"/>
      <c r="D220" s="4"/>
      <c r="E220" s="20"/>
      <c r="F220" s="20"/>
      <c r="G220" s="4"/>
      <c r="H220" s="4"/>
      <c r="I220" s="10"/>
      <c r="J220" s="14"/>
      <c r="K220" s="10"/>
    </row>
    <row r="221" spans="1:11" ht="15" customHeight="1" x14ac:dyDescent="0.25">
      <c r="A221" s="7"/>
      <c r="B221" s="71" t="s">
        <v>159</v>
      </c>
      <c r="C221" s="71"/>
      <c r="D221" s="71"/>
      <c r="E221" s="102"/>
      <c r="F221" s="4"/>
      <c r="G221" s="4"/>
      <c r="H221" s="4"/>
      <c r="I221" s="10"/>
      <c r="J221" s="10"/>
      <c r="K221" s="18"/>
    </row>
    <row r="222" spans="1:11" ht="28.5" x14ac:dyDescent="0.25">
      <c r="A222" s="19"/>
      <c r="B222" s="84" t="s">
        <v>160</v>
      </c>
      <c r="C222" s="128" t="s">
        <v>129</v>
      </c>
      <c r="D222" s="128" t="s">
        <v>266</v>
      </c>
      <c r="E222" s="114" t="s">
        <v>264</v>
      </c>
      <c r="F222" s="4"/>
      <c r="G222" s="4"/>
      <c r="H222" s="4"/>
      <c r="I222" s="10"/>
      <c r="J222" s="10"/>
      <c r="K222" s="18"/>
    </row>
    <row r="223" spans="1:11" x14ac:dyDescent="0.25">
      <c r="A223" s="19"/>
      <c r="B223" s="85"/>
      <c r="C223" s="128"/>
      <c r="D223" s="128"/>
      <c r="E223" s="114"/>
      <c r="F223" s="4"/>
      <c r="G223" s="4"/>
      <c r="H223" s="4"/>
      <c r="I223" s="10"/>
      <c r="J223" s="10"/>
      <c r="K223" s="18"/>
    </row>
    <row r="224" spans="1:11" x14ac:dyDescent="0.25">
      <c r="A224" s="19"/>
      <c r="B224" s="86"/>
      <c r="C224" s="128"/>
      <c r="D224" s="128"/>
      <c r="E224" s="114"/>
      <c r="F224" s="4"/>
      <c r="G224" s="4"/>
      <c r="H224" s="4"/>
      <c r="I224" s="10"/>
      <c r="J224" s="10"/>
      <c r="K224" s="18"/>
    </row>
    <row r="225" spans="1:12" x14ac:dyDescent="0.25">
      <c r="A225" s="19"/>
      <c r="B225" s="87"/>
      <c r="C225" s="88" t="s">
        <v>30</v>
      </c>
      <c r="D225" s="88" t="s">
        <v>30</v>
      </c>
      <c r="E225" s="89" t="s">
        <v>30</v>
      </c>
      <c r="F225" s="4"/>
      <c r="G225" s="4"/>
      <c r="H225" s="4"/>
      <c r="I225" s="10"/>
      <c r="J225" s="10"/>
    </row>
    <row r="226" spans="1:12" x14ac:dyDescent="0.25">
      <c r="A226" s="19"/>
      <c r="B226" s="50" t="s">
        <v>161</v>
      </c>
      <c r="C226" s="58">
        <v>19900</v>
      </c>
      <c r="D226" s="58">
        <v>19900</v>
      </c>
      <c r="E226" s="105">
        <v>0</v>
      </c>
      <c r="F226" s="4"/>
      <c r="G226" s="4"/>
      <c r="H226" s="4"/>
    </row>
    <row r="227" spans="1:12" x14ac:dyDescent="0.25">
      <c r="A227" s="19"/>
      <c r="B227" s="79" t="s">
        <v>30</v>
      </c>
      <c r="C227" s="83">
        <f>SUM(C226)</f>
        <v>19900</v>
      </c>
      <c r="D227" s="83">
        <v>19900</v>
      </c>
      <c r="E227" s="106">
        <v>0</v>
      </c>
      <c r="F227" s="4"/>
      <c r="G227" s="4"/>
      <c r="H227" s="4"/>
    </row>
    <row r="228" spans="1:12" x14ac:dyDescent="0.25">
      <c r="A228" s="19"/>
      <c r="B228" s="31" t="s">
        <v>32</v>
      </c>
      <c r="C228" s="9"/>
      <c r="D228" s="9"/>
      <c r="E228" s="9"/>
      <c r="F228" s="9"/>
      <c r="G228" s="57"/>
      <c r="H228" s="57"/>
      <c r="J228" s="37"/>
      <c r="K228" s="18"/>
    </row>
    <row r="229" spans="1:12" x14ac:dyDescent="0.25">
      <c r="A229" s="12"/>
      <c r="B229" s="38" t="s">
        <v>162</v>
      </c>
      <c r="C229" s="32">
        <v>19900</v>
      </c>
      <c r="D229" s="32">
        <v>19900</v>
      </c>
      <c r="E229" s="4"/>
      <c r="F229" s="4"/>
      <c r="G229" s="33"/>
      <c r="H229" s="33"/>
      <c r="I229" s="10"/>
      <c r="J229" s="33"/>
      <c r="K229" s="41"/>
      <c r="L229" s="13"/>
    </row>
    <row r="230" spans="1:12" x14ac:dyDescent="0.25">
      <c r="B230" s="4"/>
      <c r="C230" s="49"/>
      <c r="D230" s="4"/>
      <c r="E230" s="4"/>
      <c r="F230" s="4"/>
      <c r="G230" s="33"/>
      <c r="H230" s="33"/>
      <c r="I230" s="10"/>
      <c r="J230" s="33"/>
      <c r="K230" s="41"/>
      <c r="L230" s="13"/>
    </row>
    <row r="231" spans="1:12" x14ac:dyDescent="0.25">
      <c r="B231" s="4"/>
      <c r="C231" s="49"/>
      <c r="D231" s="4"/>
      <c r="E231" s="4"/>
      <c r="F231" s="4"/>
      <c r="G231" s="33"/>
      <c r="H231" s="33"/>
      <c r="I231" s="10"/>
      <c r="J231" s="33"/>
      <c r="K231" s="41"/>
      <c r="L231" s="13"/>
    </row>
    <row r="232" spans="1:12" ht="57" customHeight="1" x14ac:dyDescent="0.25">
      <c r="A232" s="7"/>
      <c r="B232" s="89" t="s">
        <v>163</v>
      </c>
      <c r="C232" s="90" t="s">
        <v>164</v>
      </c>
      <c r="D232" s="91" t="s">
        <v>261</v>
      </c>
      <c r="E232" s="91" t="s">
        <v>264</v>
      </c>
      <c r="F232" s="4"/>
      <c r="G232" s="33"/>
      <c r="H232" s="33"/>
      <c r="I232" s="33"/>
      <c r="J232" s="33"/>
      <c r="K232" s="33"/>
    </row>
    <row r="233" spans="1:12" x14ac:dyDescent="0.25">
      <c r="A233" s="7"/>
      <c r="B233" s="115" t="s">
        <v>39</v>
      </c>
      <c r="C233" s="116"/>
      <c r="D233" s="116"/>
      <c r="E233" s="117"/>
      <c r="F233" s="4"/>
      <c r="G233" s="33"/>
      <c r="H233" s="33"/>
      <c r="I233" s="33"/>
      <c r="J233" s="33"/>
      <c r="K233" s="33"/>
    </row>
    <row r="234" spans="1:12" x14ac:dyDescent="0.25">
      <c r="A234" s="7"/>
      <c r="B234" s="92"/>
      <c r="C234" s="88" t="s">
        <v>30</v>
      </c>
      <c r="D234" s="88" t="s">
        <v>30</v>
      </c>
      <c r="E234" s="89" t="s">
        <v>30</v>
      </c>
      <c r="F234" s="4"/>
      <c r="G234" s="33"/>
      <c r="H234" s="33"/>
      <c r="I234" s="33"/>
      <c r="J234" s="33"/>
      <c r="K234" s="33"/>
    </row>
    <row r="235" spans="1:12" ht="30" x14ac:dyDescent="0.25">
      <c r="A235" s="7"/>
      <c r="B235" s="11" t="s">
        <v>45</v>
      </c>
      <c r="C235" s="58">
        <v>257946</v>
      </c>
      <c r="D235" s="58">
        <v>257946</v>
      </c>
      <c r="E235" s="107">
        <v>0</v>
      </c>
      <c r="F235" s="4"/>
      <c r="G235" s="33"/>
      <c r="H235" s="33"/>
      <c r="I235" s="33"/>
      <c r="J235" s="33"/>
      <c r="K235" s="33"/>
    </row>
    <row r="236" spans="1:12" x14ac:dyDescent="0.25">
      <c r="A236" s="7"/>
      <c r="B236" s="50" t="s">
        <v>165</v>
      </c>
      <c r="C236" s="58">
        <v>19908</v>
      </c>
      <c r="D236" s="58">
        <v>19908</v>
      </c>
      <c r="E236" s="107">
        <v>0</v>
      </c>
      <c r="F236" s="4"/>
      <c r="G236" s="33"/>
      <c r="H236" s="33"/>
      <c r="I236" s="33"/>
      <c r="J236" s="33"/>
      <c r="K236" s="33"/>
    </row>
    <row r="237" spans="1:12" x14ac:dyDescent="0.25">
      <c r="A237" s="7"/>
      <c r="B237" s="50" t="s">
        <v>166</v>
      </c>
      <c r="C237" s="58">
        <v>16000</v>
      </c>
      <c r="D237" s="58">
        <v>16000</v>
      </c>
      <c r="E237" s="107">
        <v>0</v>
      </c>
      <c r="F237" s="4"/>
      <c r="G237" s="33"/>
      <c r="H237" s="33"/>
      <c r="I237" s="33"/>
      <c r="J237" s="33"/>
      <c r="K237" s="33"/>
    </row>
    <row r="238" spans="1:12" x14ac:dyDescent="0.25">
      <c r="A238" s="7"/>
      <c r="B238" s="50" t="s">
        <v>167</v>
      </c>
      <c r="C238" s="58">
        <v>25500</v>
      </c>
      <c r="D238" s="58">
        <v>25500</v>
      </c>
      <c r="E238" s="107">
        <v>0</v>
      </c>
      <c r="F238" s="4"/>
      <c r="G238" s="33"/>
      <c r="H238" s="33"/>
      <c r="I238" s="33"/>
      <c r="J238" s="33"/>
      <c r="K238" s="33"/>
    </row>
    <row r="239" spans="1:12" x14ac:dyDescent="0.25">
      <c r="A239" s="7"/>
      <c r="B239" s="79" t="s">
        <v>30</v>
      </c>
      <c r="C239" s="83">
        <f>SUM(C235:C238)</f>
        <v>319354</v>
      </c>
      <c r="D239" s="83">
        <f>D235+D236+D237+D238</f>
        <v>319354</v>
      </c>
      <c r="E239" s="106">
        <v>0</v>
      </c>
      <c r="F239" s="4"/>
      <c r="G239" s="33"/>
      <c r="H239" s="33"/>
      <c r="I239" s="33"/>
      <c r="J239" s="33"/>
      <c r="K239" s="33"/>
    </row>
    <row r="240" spans="1:12" x14ac:dyDescent="0.25">
      <c r="A240" s="7"/>
      <c r="B240" s="31" t="s">
        <v>32</v>
      </c>
      <c r="C240" s="9"/>
      <c r="D240" s="9"/>
      <c r="E240" s="9"/>
      <c r="F240" s="9"/>
      <c r="G240" s="9"/>
      <c r="H240" s="9"/>
      <c r="J240" s="37"/>
      <c r="K240" s="9"/>
    </row>
    <row r="241" spans="2:11" x14ac:dyDescent="0.25">
      <c r="B241" s="38" t="s">
        <v>155</v>
      </c>
      <c r="C241" s="32">
        <v>319354</v>
      </c>
      <c r="D241" s="32">
        <v>319354</v>
      </c>
      <c r="E241" s="4"/>
      <c r="F241" s="4"/>
      <c r="G241" s="33"/>
      <c r="H241" s="33"/>
      <c r="I241" s="10"/>
      <c r="J241" s="33"/>
      <c r="K241" s="4"/>
    </row>
    <row r="243" spans="2:11" ht="51" customHeight="1" x14ac:dyDescent="0.25">
      <c r="B243" s="93" t="s">
        <v>168</v>
      </c>
      <c r="C243" s="94" t="s">
        <v>164</v>
      </c>
      <c r="D243" s="94" t="s">
        <v>267</v>
      </c>
      <c r="E243" s="91" t="s">
        <v>264</v>
      </c>
    </row>
    <row r="244" spans="2:11" x14ac:dyDescent="0.25">
      <c r="B244" s="92"/>
      <c r="C244" s="88" t="s">
        <v>30</v>
      </c>
      <c r="D244" s="88" t="s">
        <v>30</v>
      </c>
      <c r="E244" s="101" t="s">
        <v>30</v>
      </c>
    </row>
    <row r="245" spans="2:11" x14ac:dyDescent="0.25">
      <c r="B245" s="11" t="s">
        <v>40</v>
      </c>
      <c r="C245" s="58">
        <v>275000</v>
      </c>
      <c r="D245" s="58">
        <v>275000</v>
      </c>
      <c r="E245" s="107">
        <v>0</v>
      </c>
    </row>
    <row r="246" spans="2:11" x14ac:dyDescent="0.25">
      <c r="B246" s="50" t="s">
        <v>169</v>
      </c>
      <c r="C246" s="58">
        <v>5000</v>
      </c>
      <c r="D246" s="58">
        <v>5000</v>
      </c>
      <c r="E246" s="107">
        <v>0</v>
      </c>
      <c r="F246" s="4"/>
      <c r="G246" s="33"/>
      <c r="H246" s="33"/>
      <c r="I246" s="10"/>
      <c r="J246" s="33"/>
      <c r="K246" s="4"/>
    </row>
    <row r="247" spans="2:11" x14ac:dyDescent="0.25">
      <c r="B247" s="50" t="s">
        <v>170</v>
      </c>
      <c r="C247" s="58">
        <v>13273</v>
      </c>
      <c r="D247" s="58">
        <v>13273</v>
      </c>
      <c r="E247" s="107">
        <v>0</v>
      </c>
      <c r="F247" s="4"/>
      <c r="G247" s="33"/>
      <c r="H247" s="33"/>
      <c r="I247" s="10"/>
      <c r="J247" s="33"/>
      <c r="K247" s="4"/>
    </row>
    <row r="248" spans="2:11" x14ac:dyDescent="0.25">
      <c r="B248" s="79" t="s">
        <v>30</v>
      </c>
      <c r="C248" s="83">
        <v>293273</v>
      </c>
      <c r="D248" s="83">
        <v>293273</v>
      </c>
      <c r="E248" s="108">
        <v>0</v>
      </c>
      <c r="F248" s="9"/>
      <c r="G248" s="9"/>
      <c r="H248" s="9"/>
      <c r="J248" s="37"/>
      <c r="K248" s="4"/>
    </row>
    <row r="249" spans="2:11" x14ac:dyDescent="0.25">
      <c r="B249" s="47" t="s">
        <v>32</v>
      </c>
      <c r="E249" s="9"/>
      <c r="F249" s="9"/>
      <c r="G249" s="9"/>
      <c r="H249" s="9"/>
      <c r="J249" s="37"/>
      <c r="K249" s="4"/>
    </row>
    <row r="250" spans="2:11" x14ac:dyDescent="0.25">
      <c r="B250" s="47" t="s">
        <v>155</v>
      </c>
      <c r="C250" s="33">
        <v>293273</v>
      </c>
      <c r="D250" s="33">
        <v>293273</v>
      </c>
      <c r="E250" s="9"/>
      <c r="F250" s="9"/>
      <c r="G250" s="9"/>
      <c r="H250" s="9"/>
      <c r="J250" s="37"/>
      <c r="K250" s="4"/>
    </row>
    <row r="251" spans="2:11" x14ac:dyDescent="0.25">
      <c r="E251" s="9"/>
      <c r="F251" s="9"/>
      <c r="G251" s="9"/>
      <c r="H251" s="9"/>
      <c r="J251" s="37"/>
      <c r="K251" s="4"/>
    </row>
    <row r="252" spans="2:11" x14ac:dyDescent="0.25">
      <c r="E252" s="9"/>
      <c r="F252" s="9"/>
      <c r="G252" s="9"/>
      <c r="H252" s="9"/>
      <c r="J252" s="37"/>
      <c r="K252" s="4"/>
    </row>
    <row r="253" spans="2:11" ht="54.75" customHeight="1" x14ac:dyDescent="0.25">
      <c r="B253" s="94" t="s">
        <v>171</v>
      </c>
      <c r="C253" s="94" t="s">
        <v>164</v>
      </c>
      <c r="D253" s="94" t="s">
        <v>267</v>
      </c>
      <c r="E253" s="90" t="s">
        <v>264</v>
      </c>
      <c r="F253" s="9"/>
      <c r="G253" s="9"/>
      <c r="H253" s="9"/>
      <c r="J253" s="37"/>
      <c r="K253" s="4"/>
    </row>
    <row r="254" spans="2:11" x14ac:dyDescent="0.25">
      <c r="B254" s="92"/>
      <c r="C254" s="88" t="s">
        <v>30</v>
      </c>
      <c r="D254" s="88" t="s">
        <v>30</v>
      </c>
      <c r="E254" s="90" t="s">
        <v>30</v>
      </c>
      <c r="F254" s="9"/>
      <c r="G254" s="9"/>
      <c r="H254" s="9"/>
      <c r="J254" s="37"/>
      <c r="K254" s="4"/>
    </row>
    <row r="255" spans="2:11" x14ac:dyDescent="0.25">
      <c r="B255" s="11" t="s">
        <v>172</v>
      </c>
      <c r="C255" s="58">
        <v>171723</v>
      </c>
      <c r="D255" s="58">
        <v>171723</v>
      </c>
      <c r="E255" s="109">
        <v>0</v>
      </c>
      <c r="F255" s="9"/>
      <c r="G255" s="9"/>
      <c r="H255" s="9"/>
      <c r="J255" s="37"/>
      <c r="K255" s="4"/>
    </row>
    <row r="256" spans="2:11" x14ac:dyDescent="0.25">
      <c r="B256" s="50" t="s">
        <v>173</v>
      </c>
      <c r="C256" s="58">
        <v>18965</v>
      </c>
      <c r="D256" s="58">
        <v>18965</v>
      </c>
      <c r="E256" s="109">
        <v>0</v>
      </c>
      <c r="F256" s="9"/>
      <c r="G256" s="9"/>
      <c r="H256" s="9"/>
      <c r="J256" s="37"/>
      <c r="K256" s="4"/>
    </row>
    <row r="257" spans="2:11" x14ac:dyDescent="0.25">
      <c r="B257" s="79" t="s">
        <v>30</v>
      </c>
      <c r="C257" s="83">
        <f>C255+C256</f>
        <v>190688</v>
      </c>
      <c r="D257" s="83">
        <f>D255+D256</f>
        <v>190688</v>
      </c>
      <c r="E257" s="110">
        <v>0</v>
      </c>
      <c r="F257" s="9"/>
      <c r="G257" s="9"/>
      <c r="H257" s="9"/>
      <c r="J257" s="37"/>
      <c r="K257" s="4"/>
    </row>
    <row r="258" spans="2:11" x14ac:dyDescent="0.25">
      <c r="B258" s="47" t="s">
        <v>32</v>
      </c>
      <c r="E258" s="4"/>
      <c r="F258" s="4"/>
      <c r="G258" s="33"/>
      <c r="H258" s="33"/>
      <c r="I258" s="10"/>
      <c r="J258" s="33"/>
      <c r="K258" s="4"/>
    </row>
    <row r="259" spans="2:11" x14ac:dyDescent="0.25">
      <c r="B259" s="47" t="s">
        <v>155</v>
      </c>
      <c r="C259" s="33">
        <v>190688</v>
      </c>
      <c r="D259" s="33">
        <v>190688</v>
      </c>
      <c r="E259" s="9"/>
      <c r="F259" s="9"/>
      <c r="G259" s="9"/>
      <c r="H259" s="9"/>
      <c r="J259" s="37"/>
      <c r="K259" s="4"/>
    </row>
    <row r="260" spans="2:11" x14ac:dyDescent="0.25">
      <c r="B260" s="4"/>
      <c r="C260" s="4"/>
      <c r="D260" s="4"/>
      <c r="E260" s="4"/>
      <c r="F260" s="4"/>
      <c r="G260" s="33"/>
      <c r="H260" s="33"/>
      <c r="I260" s="10"/>
      <c r="J260" s="33"/>
    </row>
    <row r="262" spans="2:11" ht="43.5" x14ac:dyDescent="0.25">
      <c r="B262" s="94" t="s">
        <v>174</v>
      </c>
      <c r="C262" s="94" t="s">
        <v>164</v>
      </c>
      <c r="D262" s="94" t="s">
        <v>267</v>
      </c>
      <c r="E262" s="91" t="s">
        <v>264</v>
      </c>
    </row>
    <row r="263" spans="2:11" x14ac:dyDescent="0.25">
      <c r="B263" s="92"/>
      <c r="C263" s="88" t="s">
        <v>30</v>
      </c>
      <c r="D263" s="88" t="s">
        <v>30</v>
      </c>
      <c r="E263" s="101" t="s">
        <v>30</v>
      </c>
    </row>
    <row r="264" spans="2:11" ht="30" x14ac:dyDescent="0.25">
      <c r="B264" s="11" t="s">
        <v>43</v>
      </c>
      <c r="C264" s="58">
        <v>20000</v>
      </c>
      <c r="D264" s="58">
        <v>20000</v>
      </c>
      <c r="E264" s="103">
        <v>0</v>
      </c>
    </row>
    <row r="265" spans="2:11" x14ac:dyDescent="0.25">
      <c r="B265" s="50" t="s">
        <v>42</v>
      </c>
      <c r="C265" s="58">
        <v>20000</v>
      </c>
      <c r="D265" s="58">
        <v>20000</v>
      </c>
      <c r="E265" s="58">
        <v>0</v>
      </c>
    </row>
    <row r="266" spans="2:11" x14ac:dyDescent="0.25">
      <c r="B266" s="50" t="s">
        <v>175</v>
      </c>
      <c r="C266" s="58">
        <v>20000</v>
      </c>
      <c r="D266" s="58">
        <v>0</v>
      </c>
      <c r="E266" s="58">
        <v>-20000</v>
      </c>
    </row>
    <row r="267" spans="2:11" ht="30" x14ac:dyDescent="0.25">
      <c r="B267" s="50" t="s">
        <v>176</v>
      </c>
      <c r="C267" s="58">
        <v>4300</v>
      </c>
      <c r="D267" s="58">
        <v>4300</v>
      </c>
      <c r="E267" s="103">
        <v>0</v>
      </c>
    </row>
    <row r="268" spans="2:11" ht="30" x14ac:dyDescent="0.25">
      <c r="B268" s="50" t="s">
        <v>177</v>
      </c>
      <c r="C268" s="58">
        <v>4300</v>
      </c>
      <c r="D268" s="58">
        <v>4300</v>
      </c>
      <c r="E268" s="103">
        <v>0</v>
      </c>
    </row>
    <row r="269" spans="2:11" ht="30" x14ac:dyDescent="0.25">
      <c r="B269" s="50" t="s">
        <v>178</v>
      </c>
      <c r="C269" s="58">
        <v>800</v>
      </c>
      <c r="D269" s="58">
        <v>800</v>
      </c>
      <c r="E269" s="103">
        <v>0</v>
      </c>
    </row>
    <row r="270" spans="2:11" ht="30" x14ac:dyDescent="0.25">
      <c r="B270" s="50" t="s">
        <v>179</v>
      </c>
      <c r="C270" s="58">
        <v>800</v>
      </c>
      <c r="D270" s="58">
        <v>800</v>
      </c>
      <c r="E270" s="103">
        <v>0</v>
      </c>
    </row>
    <row r="271" spans="2:11" ht="30" x14ac:dyDescent="0.25">
      <c r="B271" s="50" t="s">
        <v>180</v>
      </c>
      <c r="C271" s="58">
        <v>800</v>
      </c>
      <c r="D271" s="58">
        <v>0</v>
      </c>
      <c r="E271" s="103">
        <v>-800</v>
      </c>
    </row>
    <row r="272" spans="2:11" x14ac:dyDescent="0.25">
      <c r="B272" s="79" t="s">
        <v>30</v>
      </c>
      <c r="C272" s="83">
        <v>71000</v>
      </c>
      <c r="D272" s="83">
        <f>SUM(D264:D271)</f>
        <v>50200</v>
      </c>
      <c r="E272" s="83">
        <f>SUM(E264:E271)</f>
        <v>-20800</v>
      </c>
    </row>
    <row r="273" spans="2:8" x14ac:dyDescent="0.25">
      <c r="B273" s="47" t="s">
        <v>32</v>
      </c>
    </row>
    <row r="274" spans="2:8" x14ac:dyDescent="0.25">
      <c r="B274" s="47" t="s">
        <v>181</v>
      </c>
      <c r="C274" s="33">
        <v>67500</v>
      </c>
      <c r="D274" s="33">
        <v>46700</v>
      </c>
    </row>
    <row r="275" spans="2:8" x14ac:dyDescent="0.25">
      <c r="B275" s="47" t="s">
        <v>182</v>
      </c>
      <c r="C275" s="33">
        <v>3500</v>
      </c>
      <c r="D275" s="33">
        <v>3500</v>
      </c>
    </row>
    <row r="277" spans="2:8" ht="43.5" x14ac:dyDescent="0.25">
      <c r="B277" s="94" t="s">
        <v>183</v>
      </c>
      <c r="C277" s="94" t="s">
        <v>164</v>
      </c>
      <c r="D277" s="94" t="s">
        <v>267</v>
      </c>
      <c r="E277" s="91" t="s">
        <v>264</v>
      </c>
    </row>
    <row r="278" spans="2:8" x14ac:dyDescent="0.25">
      <c r="B278" s="92"/>
      <c r="C278" s="88" t="s">
        <v>30</v>
      </c>
      <c r="D278" s="88" t="s">
        <v>30</v>
      </c>
      <c r="E278" s="101" t="s">
        <v>30</v>
      </c>
    </row>
    <row r="279" spans="2:8" x14ac:dyDescent="0.25">
      <c r="B279" s="11" t="s">
        <v>184</v>
      </c>
      <c r="C279" s="58">
        <v>24908</v>
      </c>
      <c r="D279" s="58">
        <v>24908</v>
      </c>
      <c r="E279" s="103">
        <v>0</v>
      </c>
    </row>
    <row r="280" spans="2:8" x14ac:dyDescent="0.25">
      <c r="B280" s="11" t="s">
        <v>41</v>
      </c>
      <c r="C280" s="58">
        <v>1000</v>
      </c>
      <c r="D280" s="58">
        <v>1000</v>
      </c>
      <c r="E280" s="103">
        <v>0</v>
      </c>
    </row>
    <row r="281" spans="2:8" x14ac:dyDescent="0.25">
      <c r="B281" s="12" t="s">
        <v>185</v>
      </c>
      <c r="C281" s="58">
        <v>1000</v>
      </c>
      <c r="D281" s="58">
        <v>1000</v>
      </c>
      <c r="E281" s="103">
        <v>0</v>
      </c>
    </row>
    <row r="282" spans="2:8" x14ac:dyDescent="0.25">
      <c r="B282" s="95" t="s">
        <v>186</v>
      </c>
      <c r="C282" s="83">
        <f>C279+C280+C281</f>
        <v>26908</v>
      </c>
      <c r="D282" s="83">
        <v>26908</v>
      </c>
      <c r="E282" s="104">
        <v>0</v>
      </c>
    </row>
    <row r="283" spans="2:8" x14ac:dyDescent="0.25">
      <c r="B283" s="47" t="s">
        <v>32</v>
      </c>
    </row>
    <row r="284" spans="2:8" x14ac:dyDescent="0.25">
      <c r="B284" s="47" t="s">
        <v>181</v>
      </c>
      <c r="C284" s="33">
        <v>5000</v>
      </c>
      <c r="D284" s="33">
        <v>5000</v>
      </c>
    </row>
    <row r="285" spans="2:8" x14ac:dyDescent="0.25">
      <c r="B285" s="47" t="s">
        <v>182</v>
      </c>
      <c r="C285" s="33">
        <v>21908</v>
      </c>
      <c r="D285" s="33">
        <v>21908</v>
      </c>
    </row>
    <row r="288" spans="2:8" x14ac:dyDescent="0.25">
      <c r="B288" s="136" t="s">
        <v>252</v>
      </c>
      <c r="C288" s="137"/>
      <c r="D288" s="138">
        <f>E60+E80+E91+E101+E148+E159+F202+D216+D227+D239+D248+D257+D272+D282</f>
        <v>14910466</v>
      </c>
      <c r="E288" s="139"/>
      <c r="F288" s="139"/>
      <c r="G288" s="63"/>
      <c r="H288" s="63"/>
    </row>
    <row r="289" spans="2:8" x14ac:dyDescent="0.25">
      <c r="B289" s="13"/>
      <c r="C289" s="13" t="s">
        <v>260</v>
      </c>
      <c r="D289" s="140"/>
      <c r="E289" s="140"/>
      <c r="F289" s="140"/>
      <c r="G289" s="63"/>
      <c r="H289" s="63"/>
    </row>
    <row r="290" spans="2:8" ht="35.25" customHeight="1" x14ac:dyDescent="0.25">
      <c r="B290" s="142" t="s">
        <v>251</v>
      </c>
      <c r="C290" s="142"/>
      <c r="D290" s="142"/>
      <c r="E290" s="142"/>
      <c r="F290" s="142"/>
      <c r="G290" s="63"/>
      <c r="H290" s="63"/>
    </row>
    <row r="291" spans="2:8" x14ac:dyDescent="0.25">
      <c r="B291" s="63"/>
      <c r="C291" s="63"/>
      <c r="D291" s="63"/>
      <c r="E291" s="64"/>
      <c r="F291" s="64"/>
      <c r="G291" s="63"/>
      <c r="H291" s="63"/>
    </row>
    <row r="292" spans="2:8" x14ac:dyDescent="0.25">
      <c r="B292" s="63"/>
      <c r="C292" s="63"/>
      <c r="D292" s="245" t="s">
        <v>277</v>
      </c>
      <c r="E292" s="245"/>
      <c r="F292" s="246"/>
      <c r="G292" s="63"/>
      <c r="H292" s="63"/>
    </row>
    <row r="293" spans="2:8" x14ac:dyDescent="0.25">
      <c r="B293" s="63"/>
      <c r="C293" s="63"/>
      <c r="D293" s="171" t="s">
        <v>250</v>
      </c>
      <c r="E293" s="171"/>
      <c r="F293" s="246"/>
      <c r="G293" s="63"/>
      <c r="H293" s="63"/>
    </row>
    <row r="294" spans="2:8" x14ac:dyDescent="0.25">
      <c r="D294" s="7"/>
      <c r="E294" s="7"/>
      <c r="F294" s="7"/>
    </row>
    <row r="295" spans="2:8" x14ac:dyDescent="0.25">
      <c r="D295" s="7"/>
      <c r="E295" s="7"/>
      <c r="F295" s="7"/>
    </row>
    <row r="296" spans="2:8" x14ac:dyDescent="0.25">
      <c r="D296" s="7"/>
      <c r="E296" s="7"/>
      <c r="F296" s="7"/>
    </row>
  </sheetData>
  <mergeCells count="280">
    <mergeCell ref="E141:F141"/>
    <mergeCell ref="E142:F142"/>
    <mergeCell ref="E143:F143"/>
    <mergeCell ref="E144:F144"/>
    <mergeCell ref="E145:F145"/>
    <mergeCell ref="E146:F146"/>
    <mergeCell ref="E147:F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B132:C132"/>
    <mergeCell ref="B133:C133"/>
    <mergeCell ref="B134:C134"/>
    <mergeCell ref="B135:C135"/>
    <mergeCell ref="B136:C136"/>
    <mergeCell ref="B144:C144"/>
    <mergeCell ref="B145:C145"/>
    <mergeCell ref="B146:C146"/>
    <mergeCell ref="B147:C147"/>
    <mergeCell ref="B137:C137"/>
    <mergeCell ref="B138:C138"/>
    <mergeCell ref="B139:C139"/>
    <mergeCell ref="B140:C140"/>
    <mergeCell ref="B141:C141"/>
    <mergeCell ref="B142:C142"/>
    <mergeCell ref="B143:C143"/>
    <mergeCell ref="E114:F114"/>
    <mergeCell ref="E115:F115"/>
    <mergeCell ref="B125:C125"/>
    <mergeCell ref="B126:C126"/>
    <mergeCell ref="B127:C127"/>
    <mergeCell ref="B128:C128"/>
    <mergeCell ref="B129:C129"/>
    <mergeCell ref="B130:C130"/>
    <mergeCell ref="B131:C131"/>
    <mergeCell ref="E123:F123"/>
    <mergeCell ref="E125:F125"/>
    <mergeCell ref="E126:F126"/>
    <mergeCell ref="E127:F127"/>
    <mergeCell ref="E128:F128"/>
    <mergeCell ref="E129:F129"/>
    <mergeCell ref="E130:F130"/>
    <mergeCell ref="E131:F131"/>
    <mergeCell ref="C208:C210"/>
    <mergeCell ref="B208:B210"/>
    <mergeCell ref="D208:D210"/>
    <mergeCell ref="E59:F59"/>
    <mergeCell ref="E69:F69"/>
    <mergeCell ref="E71:F71"/>
    <mergeCell ref="E70:F70"/>
    <mergeCell ref="B72:C72"/>
    <mergeCell ref="E72:F72"/>
    <mergeCell ref="E73:F73"/>
    <mergeCell ref="E74:F74"/>
    <mergeCell ref="B69:C69"/>
    <mergeCell ref="B70:C70"/>
    <mergeCell ref="B71:C71"/>
    <mergeCell ref="B73:C73"/>
    <mergeCell ref="B74:C74"/>
    <mergeCell ref="B99:C99"/>
    <mergeCell ref="E99:F99"/>
    <mergeCell ref="B112:C112"/>
    <mergeCell ref="B113:C113"/>
    <mergeCell ref="B114:C114"/>
    <mergeCell ref="B115:C115"/>
    <mergeCell ref="E112:F112"/>
    <mergeCell ref="E113:F113"/>
    <mergeCell ref="B168:D168"/>
    <mergeCell ref="B166:D167"/>
    <mergeCell ref="E166:E167"/>
    <mergeCell ref="F166:G167"/>
    <mergeCell ref="F168:G168"/>
    <mergeCell ref="F202:G202"/>
    <mergeCell ref="B202:D202"/>
    <mergeCell ref="B169:D169"/>
    <mergeCell ref="F169:G169"/>
    <mergeCell ref="B170:D170"/>
    <mergeCell ref="F170:G170"/>
    <mergeCell ref="B171:D171"/>
    <mergeCell ref="F171:G171"/>
    <mergeCell ref="B172:D172"/>
    <mergeCell ref="F172:G172"/>
    <mergeCell ref="B173:D173"/>
    <mergeCell ref="F173:G173"/>
    <mergeCell ref="B174:D174"/>
    <mergeCell ref="F174:G174"/>
    <mergeCell ref="B175:D175"/>
    <mergeCell ref="F175:G175"/>
    <mergeCell ref="B176:D176"/>
    <mergeCell ref="F176:G176"/>
    <mergeCell ref="B177:D177"/>
    <mergeCell ref="B148:C148"/>
    <mergeCell ref="E110:F110"/>
    <mergeCell ref="E111:F111"/>
    <mergeCell ref="E148:F148"/>
    <mergeCell ref="E101:F101"/>
    <mergeCell ref="B101:C101"/>
    <mergeCell ref="B108:C109"/>
    <mergeCell ref="B110:C110"/>
    <mergeCell ref="B111:C111"/>
    <mergeCell ref="E108:F109"/>
    <mergeCell ref="D108:D109"/>
    <mergeCell ref="B116:C116"/>
    <mergeCell ref="E116:F116"/>
    <mergeCell ref="B117:C117"/>
    <mergeCell ref="B118:C118"/>
    <mergeCell ref="B119:C119"/>
    <mergeCell ref="B120:C120"/>
    <mergeCell ref="E117:F117"/>
    <mergeCell ref="E118:F118"/>
    <mergeCell ref="E119:F119"/>
    <mergeCell ref="E120:F120"/>
    <mergeCell ref="B121:C121"/>
    <mergeCell ref="E121:F121"/>
    <mergeCell ref="B123:C123"/>
    <mergeCell ref="B91:C91"/>
    <mergeCell ref="E91:F91"/>
    <mergeCell ref="B96:C98"/>
    <mergeCell ref="D96:D98"/>
    <mergeCell ref="E96:F98"/>
    <mergeCell ref="E80:F80"/>
    <mergeCell ref="B66:C68"/>
    <mergeCell ref="B80:C80"/>
    <mergeCell ref="D87:D89"/>
    <mergeCell ref="B87:C89"/>
    <mergeCell ref="E87:F89"/>
    <mergeCell ref="B75:C75"/>
    <mergeCell ref="E75:F75"/>
    <mergeCell ref="B76:C76"/>
    <mergeCell ref="E76:F76"/>
    <mergeCell ref="B77:C77"/>
    <mergeCell ref="B78:C78"/>
    <mergeCell ref="E78:F78"/>
    <mergeCell ref="B79:C79"/>
    <mergeCell ref="B90:C90"/>
    <mergeCell ref="E90:F90"/>
    <mergeCell ref="A45:K45"/>
    <mergeCell ref="B49:C51"/>
    <mergeCell ref="D49:D51"/>
    <mergeCell ref="E49:F51"/>
    <mergeCell ref="D66:D68"/>
    <mergeCell ref="E66:F68"/>
    <mergeCell ref="E52:F52"/>
    <mergeCell ref="E53:F53"/>
    <mergeCell ref="E54:F54"/>
    <mergeCell ref="E55:F55"/>
    <mergeCell ref="E56:F56"/>
    <mergeCell ref="E57:F57"/>
    <mergeCell ref="E58:F58"/>
    <mergeCell ref="E60:F60"/>
    <mergeCell ref="B52:C52"/>
    <mergeCell ref="B53:C53"/>
    <mergeCell ref="B54:C54"/>
    <mergeCell ref="B55:C55"/>
    <mergeCell ref="B56:C56"/>
    <mergeCell ref="B57:C57"/>
    <mergeCell ref="B58:C58"/>
    <mergeCell ref="B60:C60"/>
    <mergeCell ref="B59:C59"/>
    <mergeCell ref="A20:K20"/>
    <mergeCell ref="B21:C21"/>
    <mergeCell ref="D21:K21"/>
    <mergeCell ref="A32:K32"/>
    <mergeCell ref="A33:K33"/>
    <mergeCell ref="B22:C22"/>
    <mergeCell ref="D22:K22"/>
    <mergeCell ref="B23:C23"/>
    <mergeCell ref="D23:K23"/>
    <mergeCell ref="A24:K24"/>
    <mergeCell ref="B184:D184"/>
    <mergeCell ref="G34:G35"/>
    <mergeCell ref="I6:J6"/>
    <mergeCell ref="B158:C158"/>
    <mergeCell ref="B156:B157"/>
    <mergeCell ref="E156:F157"/>
    <mergeCell ref="B159:C159"/>
    <mergeCell ref="D156:D157"/>
    <mergeCell ref="E158:F158"/>
    <mergeCell ref="E159:F159"/>
    <mergeCell ref="B153:F153"/>
    <mergeCell ref="B122:F122"/>
    <mergeCell ref="B124:C124"/>
    <mergeCell ref="E124:F124"/>
    <mergeCell ref="A14:K14"/>
    <mergeCell ref="A10:B10"/>
    <mergeCell ref="A11:B11"/>
    <mergeCell ref="A12:B12"/>
    <mergeCell ref="A25:J25"/>
    <mergeCell ref="A44:K44"/>
    <mergeCell ref="A16:K16"/>
    <mergeCell ref="A17:K17"/>
    <mergeCell ref="A18:K18"/>
    <mergeCell ref="A19:K19"/>
    <mergeCell ref="B199:D199"/>
    <mergeCell ref="F199:G199"/>
    <mergeCell ref="B198:D198"/>
    <mergeCell ref="F198:G198"/>
    <mergeCell ref="B178:D178"/>
    <mergeCell ref="F178:G178"/>
    <mergeCell ref="B179:D179"/>
    <mergeCell ref="F179:G179"/>
    <mergeCell ref="B180:D180"/>
    <mergeCell ref="F180:G180"/>
    <mergeCell ref="B181:D181"/>
    <mergeCell ref="F181:G181"/>
    <mergeCell ref="B185:D185"/>
    <mergeCell ref="F185:G185"/>
    <mergeCell ref="B186:D186"/>
    <mergeCell ref="F186:G186"/>
    <mergeCell ref="B187:D187"/>
    <mergeCell ref="F187:G187"/>
    <mergeCell ref="B188:D188"/>
    <mergeCell ref="B189:D189"/>
    <mergeCell ref="B182:D182"/>
    <mergeCell ref="F182:G182"/>
    <mergeCell ref="B183:D183"/>
    <mergeCell ref="F183:G183"/>
    <mergeCell ref="B193:D193"/>
    <mergeCell ref="F193:G193"/>
    <mergeCell ref="B194:D194"/>
    <mergeCell ref="F194:G194"/>
    <mergeCell ref="B195:D195"/>
    <mergeCell ref="F195:G195"/>
    <mergeCell ref="B196:D196"/>
    <mergeCell ref="F196:G196"/>
    <mergeCell ref="B197:D197"/>
    <mergeCell ref="H165:H167"/>
    <mergeCell ref="F197:G197"/>
    <mergeCell ref="B288:C288"/>
    <mergeCell ref="D288:F288"/>
    <mergeCell ref="D289:F289"/>
    <mergeCell ref="D292:E292"/>
    <mergeCell ref="D293:E293"/>
    <mergeCell ref="B290:F290"/>
    <mergeCell ref="C34:D35"/>
    <mergeCell ref="E34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B34:B35"/>
    <mergeCell ref="B200:D200"/>
    <mergeCell ref="E208:E210"/>
    <mergeCell ref="E222:E224"/>
    <mergeCell ref="B233:E233"/>
    <mergeCell ref="F177:G177"/>
    <mergeCell ref="B206:F206"/>
    <mergeCell ref="G49:G51"/>
    <mergeCell ref="G66:G68"/>
    <mergeCell ref="G87:G89"/>
    <mergeCell ref="G96:G98"/>
    <mergeCell ref="G108:G109"/>
    <mergeCell ref="G156:G157"/>
    <mergeCell ref="F200:G200"/>
    <mergeCell ref="F184:G184"/>
    <mergeCell ref="C222:C224"/>
    <mergeCell ref="D222:D224"/>
    <mergeCell ref="B201:D201"/>
    <mergeCell ref="F188:G188"/>
    <mergeCell ref="F189:G189"/>
    <mergeCell ref="F201:G201"/>
    <mergeCell ref="B190:G190"/>
    <mergeCell ref="B191:D191"/>
    <mergeCell ref="F191:G191"/>
    <mergeCell ref="B192:D192"/>
    <mergeCell ref="F192:G192"/>
  </mergeCells>
  <pageMargins left="0.7" right="0.7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9C86-C61E-49B6-BCDF-B373644EB657}">
  <dimension ref="H23:I36"/>
  <sheetViews>
    <sheetView topLeftCell="A16" workbookViewId="0">
      <selection activeCell="H35" sqref="H35:I35"/>
    </sheetView>
  </sheetViews>
  <sheetFormatPr defaultRowHeight="15" x14ac:dyDescent="0.25"/>
  <cols>
    <col min="8" max="8" width="25.85546875" customWidth="1"/>
    <col min="14" max="14" width="12.5703125" customWidth="1"/>
    <col min="15" max="15" width="19.28515625" customWidth="1"/>
  </cols>
  <sheetData>
    <row r="23" spans="8:9" x14ac:dyDescent="0.25">
      <c r="H23" s="244" t="s">
        <v>256</v>
      </c>
      <c r="I23" s="244"/>
    </row>
    <row r="24" spans="8:9" x14ac:dyDescent="0.25">
      <c r="H24" s="244" t="s">
        <v>104</v>
      </c>
      <c r="I24" s="244"/>
    </row>
    <row r="25" spans="8:9" x14ac:dyDescent="0.25">
      <c r="H25" s="244" t="s">
        <v>106</v>
      </c>
      <c r="I25" s="244"/>
    </row>
    <row r="26" spans="8:9" x14ac:dyDescent="0.25">
      <c r="H26" s="244" t="s">
        <v>108</v>
      </c>
      <c r="I26" s="244"/>
    </row>
    <row r="27" spans="8:9" x14ac:dyDescent="0.25">
      <c r="H27" s="244" t="s">
        <v>110</v>
      </c>
      <c r="I27" s="244"/>
    </row>
    <row r="28" spans="8:9" x14ac:dyDescent="0.25">
      <c r="H28" s="244" t="s">
        <v>112</v>
      </c>
      <c r="I28" s="244"/>
    </row>
    <row r="29" spans="8:9" x14ac:dyDescent="0.25">
      <c r="H29" s="244" t="s">
        <v>112</v>
      </c>
      <c r="I29" s="244"/>
    </row>
    <row r="30" spans="8:9" x14ac:dyDescent="0.25">
      <c r="H30" s="244" t="s">
        <v>115</v>
      </c>
      <c r="I30" s="244"/>
    </row>
    <row r="31" spans="8:9" x14ac:dyDescent="0.25">
      <c r="H31" s="244" t="s">
        <v>117</v>
      </c>
      <c r="I31" s="244"/>
    </row>
    <row r="32" spans="8:9" x14ac:dyDescent="0.25">
      <c r="H32" s="244" t="s">
        <v>119</v>
      </c>
      <c r="I32" s="244"/>
    </row>
    <row r="33" spans="8:9" x14ac:dyDescent="0.25">
      <c r="H33" s="244" t="s">
        <v>121</v>
      </c>
      <c r="I33" s="244"/>
    </row>
    <row r="34" spans="8:9" x14ac:dyDescent="0.25">
      <c r="H34" s="244" t="s">
        <v>123</v>
      </c>
      <c r="I34" s="244"/>
    </row>
    <row r="35" spans="8:9" x14ac:dyDescent="0.25">
      <c r="H35" s="244">
        <v>6272680</v>
      </c>
      <c r="I35" s="244"/>
    </row>
    <row r="36" spans="8:9" x14ac:dyDescent="0.25">
      <c r="H36">
        <f>SUM(H35)</f>
        <v>6272680</v>
      </c>
      <c r="I36">
        <f>SUM(H36)</f>
        <v>6272680</v>
      </c>
    </row>
  </sheetData>
  <mergeCells count="13">
    <mergeCell ref="H35:I35"/>
    <mergeCell ref="H29:I29"/>
    <mergeCell ref="H30:I30"/>
    <mergeCell ref="H31:I31"/>
    <mergeCell ref="H32:I32"/>
    <mergeCell ref="H33:I33"/>
    <mergeCell ref="H34:I34"/>
    <mergeCell ref="H28:I28"/>
    <mergeCell ref="H23:I23"/>
    <mergeCell ref="H24:I24"/>
    <mergeCell ref="H25:I25"/>
    <mergeCell ref="H26:I26"/>
    <mergeCell ref="H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I. izmjena i dopuna plana za 20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2023-09-28T11:58:23Z</cp:lastPrinted>
  <dcterms:created xsi:type="dcterms:W3CDTF">2021-11-14T10:18:28Z</dcterms:created>
  <dcterms:modified xsi:type="dcterms:W3CDTF">2023-09-28T12:22:02Z</dcterms:modified>
</cp:coreProperties>
</file>